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8\Open Record Evaluations\4.9.19\"/>
    </mc:Choice>
  </mc:AlternateContent>
  <bookViews>
    <workbookView xWindow="7740" yWindow="-180" windowWidth="17115" windowHeight="9855" activeTab="8"/>
  </bookViews>
  <sheets>
    <sheet name="Evaluator 1" sheetId="64" r:id="rId1"/>
    <sheet name="Evaluator 2" sheetId="63" r:id="rId2"/>
    <sheet name="Evaluator 3" sheetId="62" r:id="rId3"/>
    <sheet name="Evaluator 4" sheetId="60" r:id="rId4"/>
    <sheet name="Evaluator 5" sheetId="59" r:id="rId5"/>
    <sheet name="Evaluator 6" sheetId="61" r:id="rId6"/>
    <sheet name="Technical" sheetId="36" r:id="rId7"/>
    <sheet name="Non-Technical" sheetId="37" r:id="rId8"/>
    <sheet name="Summary" sheetId="1" r:id="rId9"/>
    <sheet name="Evaluation" sheetId="65" r:id="rId10"/>
  </sheets>
  <externalReferences>
    <externalReference r:id="rId11"/>
  </externalReferences>
  <calcPr calcId="152511"/>
</workbook>
</file>

<file path=xl/calcChain.xml><?xml version="1.0" encoding="utf-8"?>
<calcChain xmlns="http://schemas.openxmlformats.org/spreadsheetml/2006/main">
  <c r="N9" i="65" l="1"/>
  <c r="K9" i="65"/>
  <c r="H9" i="65"/>
  <c r="O9" i="65" s="1"/>
  <c r="E9" i="65"/>
  <c r="B9" i="65"/>
  <c r="O8" i="65"/>
  <c r="N8" i="65"/>
  <c r="K8" i="65"/>
  <c r="H8" i="65"/>
  <c r="E8" i="65"/>
  <c r="B8" i="65"/>
  <c r="E1" i="65"/>
  <c r="A6" i="36" l="1"/>
  <c r="B6" i="36"/>
  <c r="A5" i="36"/>
  <c r="B5" i="36" l="1"/>
  <c r="C6" i="36"/>
  <c r="C5" i="36" l="1"/>
  <c r="D6" i="36"/>
  <c r="D5" i="36"/>
  <c r="G6" i="36" l="1"/>
  <c r="G5" i="36"/>
  <c r="B5" i="37"/>
  <c r="B6" i="37" l="1"/>
  <c r="E6" i="36"/>
  <c r="E5" i="36"/>
  <c r="F6" i="36" l="1"/>
  <c r="F5" i="36" l="1"/>
  <c r="H5" i="36"/>
  <c r="C6" i="37" l="1"/>
  <c r="E6" i="1"/>
  <c r="A6" i="37"/>
  <c r="A6" i="1" l="1"/>
  <c r="D6" i="1"/>
  <c r="H6" i="36"/>
  <c r="C6" i="1"/>
  <c r="I6" i="1"/>
  <c r="G6" i="1"/>
  <c r="B6" i="1"/>
  <c r="F6" i="1"/>
  <c r="H6" i="1" l="1"/>
  <c r="J6" i="1" s="1"/>
  <c r="D4" i="1" l="1"/>
  <c r="E4" i="1"/>
  <c r="G4" i="1"/>
  <c r="F4" i="1"/>
  <c r="C4" i="1"/>
  <c r="B4" i="1"/>
  <c r="A5" i="37"/>
  <c r="A5" i="1" l="1"/>
  <c r="B5" i="1"/>
  <c r="C5" i="1"/>
  <c r="G5" i="1"/>
  <c r="F5" i="1"/>
  <c r="E5" i="1"/>
  <c r="D5" i="1"/>
  <c r="H5" i="1" l="1"/>
  <c r="C5" i="37"/>
  <c r="D6" i="37" l="1"/>
  <c r="I5" i="36"/>
  <c r="I6" i="36"/>
  <c r="D5" i="37"/>
  <c r="I5" i="1"/>
  <c r="J5" i="1" s="1"/>
  <c r="K5" i="1" l="1"/>
  <c r="K6" i="1"/>
</calcChain>
</file>

<file path=xl/sharedStrings.xml><?xml version="1.0" encoding="utf-8"?>
<sst xmlns="http://schemas.openxmlformats.org/spreadsheetml/2006/main" count="115" uniqueCount="46">
  <si>
    <t>Company/Vendor Name</t>
  </si>
  <si>
    <t>Ranking</t>
  </si>
  <si>
    <r>
      <t>RESPONDENT SUMMARY</t>
    </r>
    <r>
      <rPr>
        <b/>
        <sz val="12"/>
        <color rgb="FFFF0000"/>
        <rFont val="Arial"/>
        <family val="2"/>
      </rPr>
      <t xml:space="preserve"> </t>
    </r>
  </si>
  <si>
    <t>Average  Technical Score</t>
  </si>
  <si>
    <t>Non-Technical Score                      (cost)</t>
  </si>
  <si>
    <t>Average Technical Score</t>
  </si>
  <si>
    <t>Total Score</t>
  </si>
  <si>
    <t xml:space="preserve">RESPONDENT SUMMARY </t>
  </si>
  <si>
    <t>Company/Vendor Name:</t>
  </si>
  <si>
    <t>Criteria 1</t>
  </si>
  <si>
    <t>Criteria 2</t>
  </si>
  <si>
    <t>Criteria 3</t>
  </si>
  <si>
    <t>TOTAL</t>
  </si>
  <si>
    <t>Criteria 4</t>
  </si>
  <si>
    <t>RFP730-18032 Event Management Services for Frontier Fiesta 2018</t>
  </si>
  <si>
    <t>Prepared By: Abraham Tadesse 2.27.18</t>
  </si>
  <si>
    <t>APS</t>
  </si>
  <si>
    <t>In Depth Events, Inc</t>
  </si>
  <si>
    <t>RESPONDENT EVALUATION MATRIX</t>
  </si>
  <si>
    <t>Evaluator Name:</t>
  </si>
  <si>
    <t xml:space="preserve">Criteria </t>
  </si>
  <si>
    <t xml:space="preserve">Criteria 1 </t>
  </si>
  <si>
    <r>
      <rPr>
        <b/>
        <sz val="10"/>
        <rFont val="Calibri"/>
        <family val="2"/>
        <scheme val="minor"/>
      </rPr>
      <t xml:space="preserve">List purchase price </t>
    </r>
    <r>
      <rPr>
        <b/>
        <sz val="10"/>
        <color rgb="FFFF0000"/>
        <rFont val="Calibri"/>
        <family val="2"/>
        <scheme val="minor"/>
      </rPr>
      <t xml:space="preserve">
**Do not evaluate cost.</t>
    </r>
  </si>
  <si>
    <t>Reputation of the vendor’s goods or services</t>
  </si>
  <si>
    <t>Quality of the vendor’s goods or services</t>
  </si>
  <si>
    <t>The vendor’s past performance with UHS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</si>
  <si>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</si>
  <si>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</si>
  <si>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</si>
  <si>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</si>
  <si>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</si>
  <si>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</si>
  <si>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</si>
  <si>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</si>
  <si>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</si>
  <si>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</si>
  <si>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</si>
  <si>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</si>
  <si>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</si>
  <si>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</si>
  <si>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Evaluator 1</t>
  </si>
  <si>
    <t>Evaluator 2</t>
  </si>
  <si>
    <t>Evaluator 3</t>
  </si>
  <si>
    <t>Evaluator 4</t>
  </si>
  <si>
    <t>Evaluator 5</t>
  </si>
  <si>
    <t>Evaluator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</si>
</sst>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8">
    <xf numFmtId="0" fontId="0" fillId="0" borderId="0"/>
    <xf numFmtId="44" fontId="28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8" fillId="4" borderId="7" applyNumberFormat="0" applyFont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2" borderId="0" applyNumberFormat="0" applyBorder="0" applyAlignment="0" applyProtection="0"/>
    <xf numFmtId="0" fontId="32" fillId="6" borderId="0" applyNumberFormat="0" applyBorder="0" applyAlignment="0" applyProtection="0"/>
    <xf numFmtId="0" fontId="33" fillId="23" borderId="8" applyNumberFormat="0" applyAlignment="0" applyProtection="0"/>
    <xf numFmtId="0" fontId="34" fillId="24" borderId="9" applyNumberFormat="0" applyAlignment="0" applyProtection="0"/>
    <xf numFmtId="0" fontId="35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40" fillId="10" borderId="8" applyNumberFormat="0" applyAlignment="0" applyProtection="0"/>
    <xf numFmtId="0" fontId="41" fillId="0" borderId="13" applyNumberFormat="0" applyFill="0" applyAlignment="0" applyProtection="0"/>
    <xf numFmtId="0" fontId="42" fillId="25" borderId="0" applyNumberFormat="0" applyBorder="0" applyAlignment="0" applyProtection="0"/>
    <xf numFmtId="0" fontId="29" fillId="4" borderId="7" applyNumberFormat="0" applyFont="0" applyAlignment="0" applyProtection="0"/>
    <xf numFmtId="0" fontId="43" fillId="23" borderId="14" applyNumberFormat="0" applyAlignment="0" applyProtection="0"/>
    <xf numFmtId="0" fontId="44" fillId="0" borderId="0" applyNumberFormat="0" applyFill="0" applyBorder="0" applyAlignment="0" applyProtection="0"/>
    <xf numFmtId="0" fontId="45" fillId="0" borderId="15" applyNumberFormat="0" applyFill="0" applyAlignment="0" applyProtection="0"/>
    <xf numFmtId="0" fontId="46" fillId="0" borderId="0" applyNumberFormat="0" applyFill="0" applyBorder="0" applyAlignment="0" applyProtection="0"/>
    <xf numFmtId="0" fontId="24" fillId="0" borderId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2" borderId="0" applyNumberFormat="0" applyBorder="0" applyAlignment="0" applyProtection="0"/>
    <xf numFmtId="0" fontId="32" fillId="6" borderId="0" applyNumberFormat="0" applyBorder="0" applyAlignment="0" applyProtection="0"/>
    <xf numFmtId="0" fontId="33" fillId="23" borderId="8" applyNumberFormat="0" applyAlignment="0" applyProtection="0"/>
    <xf numFmtId="0" fontId="34" fillId="24" borderId="9" applyNumberFormat="0" applyAlignment="0" applyProtection="0"/>
    <xf numFmtId="0" fontId="35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40" fillId="10" borderId="8" applyNumberFormat="0" applyAlignment="0" applyProtection="0"/>
    <xf numFmtId="0" fontId="41" fillId="0" borderId="13" applyNumberFormat="0" applyFill="0" applyAlignment="0" applyProtection="0"/>
    <xf numFmtId="0" fontId="42" fillId="25" borderId="0" applyNumberFormat="0" applyBorder="0" applyAlignment="0" applyProtection="0"/>
    <xf numFmtId="0" fontId="43" fillId="23" borderId="14" applyNumberFormat="0" applyAlignment="0" applyProtection="0"/>
    <xf numFmtId="0" fontId="44" fillId="0" borderId="0" applyNumberFormat="0" applyFill="0" applyBorder="0" applyAlignment="0" applyProtection="0"/>
    <xf numFmtId="0" fontId="45" fillId="0" borderId="15" applyNumberFormat="0" applyFill="0" applyAlignment="0" applyProtection="0"/>
    <xf numFmtId="0" fontId="46" fillId="0" borderId="0" applyNumberFormat="0" applyFill="0" applyBorder="0" applyAlignment="0" applyProtection="0"/>
    <xf numFmtId="0" fontId="28" fillId="0" borderId="0"/>
    <xf numFmtId="0" fontId="28" fillId="4" borderId="7" applyNumberFormat="0" applyFont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27" fillId="0" borderId="0" xfId="0" applyFont="1"/>
    <xf numFmtId="0" fontId="27" fillId="0" borderId="0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4" xfId="0" applyFont="1" applyFill="1" applyBorder="1" applyAlignment="1">
      <alignment horizontal="center"/>
    </xf>
    <xf numFmtId="4" fontId="27" fillId="0" borderId="5" xfId="0" applyNumberFormat="1" applyFont="1" applyBorder="1"/>
    <xf numFmtId="0" fontId="27" fillId="3" borderId="6" xfId="0" applyFont="1" applyFill="1" applyBorder="1" applyAlignment="1">
      <alignment horizontal="center"/>
    </xf>
    <xf numFmtId="4" fontId="27" fillId="0" borderId="16" xfId="0" applyNumberFormat="1" applyFont="1" applyBorder="1"/>
    <xf numFmtId="0" fontId="26" fillId="3" borderId="18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0" xfId="0" applyFont="1" applyFill="1"/>
    <xf numFmtId="0" fontId="26" fillId="0" borderId="0" xfId="0" applyFont="1" applyBorder="1" applyAlignment="1"/>
    <xf numFmtId="0" fontId="0" fillId="0" borderId="0" xfId="0" applyBorder="1"/>
    <xf numFmtId="0" fontId="26" fillId="26" borderId="2" xfId="0" applyFont="1" applyFill="1" applyBorder="1" applyAlignment="1">
      <alignment horizontal="center" vertical="center" textRotation="90" wrapText="1"/>
    </xf>
    <xf numFmtId="0" fontId="51" fillId="0" borderId="0" xfId="0" applyFont="1" applyFill="1"/>
    <xf numFmtId="0" fontId="49" fillId="0" borderId="21" xfId="116" applyFont="1" applyBorder="1" applyAlignment="1">
      <alignment horizontal="center"/>
    </xf>
    <xf numFmtId="0" fontId="48" fillId="3" borderId="21" xfId="116" applyFont="1" applyFill="1" applyBorder="1" applyAlignment="1">
      <alignment horizontal="center"/>
    </xf>
    <xf numFmtId="0" fontId="50" fillId="0" borderId="0" xfId="0" applyFont="1"/>
    <xf numFmtId="0" fontId="50" fillId="3" borderId="0" xfId="0" applyFont="1" applyFill="1"/>
    <xf numFmtId="0" fontId="26" fillId="0" borderId="0" xfId="2" applyFont="1" applyAlignment="1"/>
    <xf numFmtId="0" fontId="28" fillId="0" borderId="0" xfId="2"/>
    <xf numFmtId="0" fontId="52" fillId="0" borderId="0" xfId="2" applyFont="1"/>
    <xf numFmtId="0" fontId="27" fillId="0" borderId="0" xfId="2" applyFont="1"/>
    <xf numFmtId="0" fontId="53" fillId="0" borderId="0" xfId="2" applyFont="1" applyBorder="1" applyAlignment="1">
      <alignment horizontal="center"/>
    </xf>
    <xf numFmtId="0" fontId="54" fillId="0" borderId="0" xfId="117" applyFont="1"/>
    <xf numFmtId="0" fontId="48" fillId="3" borderId="25" xfId="117" applyFont="1" applyFill="1" applyBorder="1" applyAlignment="1">
      <alignment horizontal="center" vertical="center"/>
    </xf>
    <xf numFmtId="0" fontId="48" fillId="0" borderId="0" xfId="117" applyFont="1" applyAlignment="1">
      <alignment horizontal="center"/>
    </xf>
    <xf numFmtId="0" fontId="49" fillId="28" borderId="26" xfId="117" applyFont="1" applyFill="1" applyBorder="1" applyAlignment="1">
      <alignment horizontal="center"/>
    </xf>
    <xf numFmtId="0" fontId="49" fillId="0" borderId="27" xfId="117" applyFont="1" applyFill="1" applyBorder="1" applyAlignment="1">
      <alignment horizontal="center"/>
    </xf>
    <xf numFmtId="0" fontId="49" fillId="29" borderId="28" xfId="117" applyFont="1" applyFill="1" applyBorder="1" applyAlignment="1">
      <alignment horizontal="center"/>
    </xf>
    <xf numFmtId="0" fontId="48" fillId="28" borderId="26" xfId="117" applyFont="1" applyFill="1" applyBorder="1" applyAlignment="1">
      <alignment horizontal="center"/>
    </xf>
    <xf numFmtId="0" fontId="48" fillId="0" borderId="27" xfId="117" applyFont="1" applyFill="1" applyBorder="1" applyAlignment="1">
      <alignment horizontal="center"/>
    </xf>
    <xf numFmtId="0" fontId="48" fillId="29" borderId="28" xfId="117" applyFont="1" applyFill="1" applyBorder="1" applyAlignment="1">
      <alignment horizontal="center"/>
    </xf>
    <xf numFmtId="0" fontId="54" fillId="0" borderId="29" xfId="117" applyFont="1" applyBorder="1" applyAlignment="1">
      <alignment horizontal="center"/>
    </xf>
    <xf numFmtId="0" fontId="28" fillId="0" borderId="30" xfId="88" applyFont="1" applyFill="1" applyBorder="1" applyAlignment="1">
      <alignment horizontal="center"/>
    </xf>
    <xf numFmtId="0" fontId="50" fillId="28" borderId="31" xfId="117" applyFont="1" applyFill="1" applyBorder="1" applyAlignment="1">
      <alignment horizontal="center"/>
    </xf>
    <xf numFmtId="0" fontId="50" fillId="0" borderId="32" xfId="117" applyFont="1" applyFill="1" applyBorder="1" applyAlignment="1">
      <alignment horizontal="center"/>
    </xf>
    <xf numFmtId="0" fontId="50" fillId="29" borderId="6" xfId="117" applyFont="1" applyFill="1" applyBorder="1" applyAlignment="1">
      <alignment horizontal="center"/>
    </xf>
    <xf numFmtId="0" fontId="54" fillId="28" borderId="31" xfId="117" applyFont="1" applyFill="1" applyBorder="1" applyAlignment="1">
      <alignment horizontal="center"/>
    </xf>
    <xf numFmtId="0" fontId="54" fillId="0" borderId="32" xfId="117" applyFont="1" applyFill="1" applyBorder="1" applyAlignment="1">
      <alignment horizontal="center"/>
    </xf>
    <xf numFmtId="0" fontId="54" fillId="29" borderId="6" xfId="117" applyFont="1" applyFill="1" applyBorder="1" applyAlignment="1">
      <alignment horizontal="center"/>
    </xf>
    <xf numFmtId="0" fontId="54" fillId="3" borderId="29" xfId="117" applyFont="1" applyFill="1" applyBorder="1" applyAlignment="1">
      <alignment horizontal="center"/>
    </xf>
    <xf numFmtId="0" fontId="28" fillId="0" borderId="0" xfId="88" applyFont="1" applyFill="1" applyBorder="1" applyAlignment="1">
      <alignment horizontal="center"/>
    </xf>
    <xf numFmtId="0" fontId="50" fillId="0" borderId="0" xfId="117" applyFont="1" applyFill="1" applyBorder="1" applyAlignment="1">
      <alignment horizontal="center"/>
    </xf>
    <xf numFmtId="0" fontId="54" fillId="0" borderId="0" xfId="117" applyFont="1" applyFill="1" applyBorder="1" applyAlignment="1">
      <alignment horizontal="center"/>
    </xf>
    <xf numFmtId="0" fontId="28" fillId="0" borderId="0" xfId="2" applyFont="1"/>
    <xf numFmtId="0" fontId="56" fillId="0" borderId="19" xfId="2" applyFont="1" applyBorder="1"/>
    <xf numFmtId="0" fontId="56" fillId="0" borderId="33" xfId="2" applyFont="1" applyBorder="1"/>
    <xf numFmtId="0" fontId="56" fillId="0" borderId="34" xfId="2" applyFont="1" applyBorder="1"/>
    <xf numFmtId="0" fontId="26" fillId="2" borderId="0" xfId="0" applyFont="1" applyFill="1" applyBorder="1" applyAlignment="1">
      <alignment horizontal="center" vertical="center" wrapText="1"/>
    </xf>
    <xf numFmtId="0" fontId="48" fillId="0" borderId="21" xfId="116" applyFont="1" applyBorder="1" applyAlignment="1">
      <alignment horizontal="center"/>
    </xf>
    <xf numFmtId="0" fontId="4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28" fillId="0" borderId="39" xfId="2" applyFont="1" applyBorder="1" applyAlignment="1">
      <alignment horizontal="left"/>
    </xf>
    <xf numFmtId="0" fontId="28" fillId="0" borderId="40" xfId="2" applyFont="1" applyBorder="1" applyAlignment="1">
      <alignment horizontal="left"/>
    </xf>
    <xf numFmtId="0" fontId="28" fillId="0" borderId="41" xfId="2" applyFont="1" applyBorder="1" applyAlignment="1">
      <alignment horizontal="left"/>
    </xf>
    <xf numFmtId="0" fontId="28" fillId="0" borderId="42" xfId="2" applyFont="1" applyBorder="1" applyAlignment="1">
      <alignment horizontal="left"/>
    </xf>
    <xf numFmtId="0" fontId="28" fillId="0" borderId="43" xfId="2" applyFont="1" applyBorder="1" applyAlignment="1">
      <alignment horizontal="left"/>
    </xf>
    <xf numFmtId="0" fontId="28" fillId="0" borderId="44" xfId="2" applyFont="1" applyBorder="1" applyAlignment="1">
      <alignment horizontal="left"/>
    </xf>
    <xf numFmtId="0" fontId="56" fillId="0" borderId="0" xfId="2" applyFont="1" applyAlignment="1">
      <alignment horizontal="center" vertical="top" wrapText="1"/>
    </xf>
    <xf numFmtId="0" fontId="56" fillId="0" borderId="35" xfId="2" applyFont="1" applyBorder="1" applyAlignment="1">
      <alignment horizontal="center" vertical="top" wrapText="1"/>
    </xf>
    <xf numFmtId="0" fontId="56" fillId="2" borderId="36" xfId="2" applyFont="1" applyFill="1" applyBorder="1" applyAlignment="1">
      <alignment horizontal="center"/>
    </xf>
    <xf numFmtId="0" fontId="56" fillId="2" borderId="37" xfId="2" applyFont="1" applyFill="1" applyBorder="1" applyAlignment="1">
      <alignment horizontal="center"/>
    </xf>
    <xf numFmtId="0" fontId="56" fillId="2" borderId="38" xfId="2" applyFont="1" applyFill="1" applyBorder="1" applyAlignment="1">
      <alignment horizontal="center"/>
    </xf>
    <xf numFmtId="0" fontId="28" fillId="0" borderId="39" xfId="2" applyFont="1" applyBorder="1" applyAlignment="1">
      <alignment horizontal="left" vertical="center" wrapText="1"/>
    </xf>
    <xf numFmtId="0" fontId="28" fillId="0" borderId="40" xfId="2" applyFont="1" applyBorder="1" applyAlignment="1">
      <alignment horizontal="left" vertical="center" wrapText="1"/>
    </xf>
    <xf numFmtId="0" fontId="28" fillId="0" borderId="41" xfId="2" applyFont="1" applyBorder="1" applyAlignment="1">
      <alignment horizontal="left" vertical="center" wrapText="1"/>
    </xf>
    <xf numFmtId="0" fontId="49" fillId="0" borderId="23" xfId="117" applyFont="1" applyFill="1" applyBorder="1" applyAlignment="1">
      <alignment horizontal="center" vertical="center" wrapText="1"/>
    </xf>
    <xf numFmtId="0" fontId="49" fillId="0" borderId="24" xfId="117" applyFont="1" applyFill="1" applyBorder="1" applyAlignment="1">
      <alignment horizontal="center" vertical="center" wrapText="1"/>
    </xf>
    <xf numFmtId="0" fontId="49" fillId="0" borderId="18" xfId="117" applyFont="1" applyFill="1" applyBorder="1" applyAlignment="1">
      <alignment horizontal="center" vertical="center" wrapText="1"/>
    </xf>
    <xf numFmtId="0" fontId="26" fillId="0" borderId="0" xfId="2" applyFont="1" applyAlignment="1">
      <alignment horizontal="left"/>
    </xf>
    <xf numFmtId="0" fontId="52" fillId="27" borderId="0" xfId="2" applyFont="1" applyFill="1" applyBorder="1" applyAlignment="1">
      <alignment horizontal="center"/>
    </xf>
    <xf numFmtId="0" fontId="53" fillId="0" borderId="0" xfId="117" applyFont="1" applyBorder="1" applyAlignment="1">
      <alignment horizontal="center"/>
    </xf>
    <xf numFmtId="0" fontId="53" fillId="0" borderId="22" xfId="2" applyFont="1" applyBorder="1" applyAlignment="1">
      <alignment horizontal="center"/>
    </xf>
    <xf numFmtId="0" fontId="55" fillId="0" borderId="23" xfId="117" applyFont="1" applyFill="1" applyBorder="1" applyAlignment="1">
      <alignment horizontal="left" vertical="center" wrapText="1"/>
    </xf>
    <xf numFmtId="0" fontId="55" fillId="0" borderId="24" xfId="117" applyFont="1" applyFill="1" applyBorder="1" applyAlignment="1">
      <alignment horizontal="left" vertical="center" wrapText="1"/>
    </xf>
    <xf numFmtId="0" fontId="55" fillId="0" borderId="18" xfId="117" applyFont="1" applyFill="1" applyBorder="1" applyAlignment="1">
      <alignment horizontal="left" vertical="center" wrapText="1"/>
    </xf>
    <xf numFmtId="0" fontId="49" fillId="0" borderId="23" xfId="117" applyFont="1" applyFill="1" applyBorder="1" applyAlignment="1">
      <alignment horizontal="left" vertical="center" wrapText="1"/>
    </xf>
    <xf numFmtId="0" fontId="49" fillId="0" borderId="24" xfId="117" applyFont="1" applyFill="1" applyBorder="1" applyAlignment="1">
      <alignment horizontal="left" vertical="center" wrapText="1"/>
    </xf>
    <xf numFmtId="0" fontId="49" fillId="0" borderId="18" xfId="117" applyFont="1" applyFill="1" applyBorder="1" applyAlignment="1">
      <alignment horizontal="left" vertical="center" wrapText="1"/>
    </xf>
  </cellXfs>
  <cellStyles count="118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5"/>
    <cellStyle name="Normal 4 14" xfId="106"/>
    <cellStyle name="Normal 4 15" xfId="107"/>
    <cellStyle name="Normal 4 16" xfId="108"/>
    <cellStyle name="Normal 4 17" xfId="109"/>
    <cellStyle name="Normal 4 18" xfId="110"/>
    <cellStyle name="Normal 4 19" xfId="111"/>
    <cellStyle name="Normal 4 2" xfId="47"/>
    <cellStyle name="Normal 4 20" xfId="112"/>
    <cellStyle name="Normal 4 21" xfId="113"/>
    <cellStyle name="Normal 4 22" xfId="114"/>
    <cellStyle name="Normal 4 23" xfId="115"/>
    <cellStyle name="Normal 4 24" xfId="116"/>
    <cellStyle name="Normal 4 25" xfId="11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01"/>
    <cellStyle name="Normal 7" xfId="102"/>
    <cellStyle name="Note 2" xfId="5"/>
    <cellStyle name="Note 3" xfId="89"/>
    <cellStyle name="Note 4" xfId="42"/>
    <cellStyle name="Output 2" xfId="84"/>
    <cellStyle name="Output 3" xfId="43"/>
    <cellStyle name="Percent 2" xfId="103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Abe's%20Bids/FY18/RFP730-18032%20Event%20Management%20Services%20for%20Frontier%20Fiesta%202018/Evaluations/Evaluation%20Matrix%20-RFP730-18032%20Event%20Management%20Services%20for%20Frontier%20Fiesta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RFP730-18032 Event Management Services for Frontier Fiesta 2018</v>
          </cell>
        </row>
      </sheetData>
      <sheetData sheetId="1">
        <row r="4">
          <cell r="A4" t="str">
            <v>APS</v>
          </cell>
        </row>
        <row r="5">
          <cell r="A5" t="str">
            <v>In Depth Events, Inc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14" sqref="H14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55">
        <v>1</v>
      </c>
      <c r="F1" s="55"/>
      <c r="G1" s="55"/>
      <c r="H1" s="55"/>
      <c r="I1" s="55"/>
    </row>
    <row r="2" spans="1:9" ht="15.75" x14ac:dyDescent="0.25">
      <c r="A2" s="17"/>
      <c r="B2" s="18"/>
    </row>
    <row r="3" spans="1:9" x14ac:dyDescent="0.2">
      <c r="A3" s="56" t="s">
        <v>8</v>
      </c>
      <c r="B3" s="56"/>
      <c r="C3" s="56"/>
      <c r="D3" s="56"/>
      <c r="E3" s="21" t="s">
        <v>9</v>
      </c>
      <c r="F3" s="21" t="s">
        <v>10</v>
      </c>
      <c r="G3" s="21" t="s">
        <v>11</v>
      </c>
      <c r="H3" s="21" t="s">
        <v>13</v>
      </c>
      <c r="I3" s="22" t="s">
        <v>12</v>
      </c>
    </row>
    <row r="4" spans="1:9" x14ac:dyDescent="0.2">
      <c r="A4" s="57" t="s">
        <v>16</v>
      </c>
      <c r="B4" s="57"/>
      <c r="C4" s="57"/>
      <c r="D4" s="57"/>
      <c r="E4" s="23">
        <v>0</v>
      </c>
      <c r="F4" s="23">
        <v>19</v>
      </c>
      <c r="G4" s="23">
        <v>18</v>
      </c>
      <c r="H4" s="23">
        <v>40</v>
      </c>
      <c r="I4" s="24">
        <v>77</v>
      </c>
    </row>
    <row r="5" spans="1:9" x14ac:dyDescent="0.2">
      <c r="A5" s="57" t="s">
        <v>17</v>
      </c>
      <c r="B5" s="57"/>
      <c r="C5" s="57"/>
      <c r="D5" s="57"/>
      <c r="E5" s="23">
        <v>0</v>
      </c>
      <c r="F5" s="23">
        <v>18.399999999999999</v>
      </c>
      <c r="G5" s="23">
        <v>18</v>
      </c>
      <c r="H5" s="23">
        <v>30.4</v>
      </c>
      <c r="I5" s="24">
        <v>66.8</v>
      </c>
    </row>
  </sheetData>
  <mergeCells count="4">
    <mergeCell ref="E1:I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>
      <selection activeCell="C6" sqref="C6:E6"/>
    </sheetView>
  </sheetViews>
  <sheetFormatPr defaultRowHeight="12.75" x14ac:dyDescent="0.2"/>
  <cols>
    <col min="1" max="1" width="2" style="26" customWidth="1"/>
    <col min="2" max="2" width="37.140625" style="26" bestFit="1" customWidth="1"/>
    <col min="3" max="3" width="12" style="26" customWidth="1"/>
    <col min="4" max="5" width="10.7109375" style="26" customWidth="1"/>
    <col min="6" max="6" width="12.140625" style="26" customWidth="1"/>
    <col min="7" max="7" width="14.42578125" style="26" customWidth="1"/>
    <col min="8" max="8" width="24.5703125" style="26" customWidth="1"/>
    <col min="9" max="9" width="11" style="26" customWidth="1"/>
    <col min="10" max="10" width="11.5703125" style="26" customWidth="1"/>
    <col min="11" max="11" width="9" style="26" customWidth="1"/>
    <col min="12" max="12" width="11" style="26" customWidth="1"/>
    <col min="13" max="13" width="11.5703125" style="26" customWidth="1"/>
    <col min="14" max="14" width="9" style="26" customWidth="1"/>
    <col min="15" max="16384" width="9.140625" style="26"/>
  </cols>
  <sheetData>
    <row r="1" spans="2:16" ht="15.75" x14ac:dyDescent="0.25">
      <c r="B1" s="77" t="s">
        <v>18</v>
      </c>
      <c r="C1" s="77"/>
      <c r="D1" s="77"/>
      <c r="E1" s="25" t="str">
        <f>[1]Cover!A6</f>
        <v>RFP730-18032 Event Management Services for Frontier Fiesta 2018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2:16" ht="15.75" customHeight="1" x14ac:dyDescent="0.25">
      <c r="C2" s="25"/>
      <c r="D2" s="25"/>
      <c r="E2" s="25"/>
      <c r="F2" s="25"/>
      <c r="G2" s="25"/>
    </row>
    <row r="3" spans="2:16" ht="15" customHeight="1" x14ac:dyDescent="0.2">
      <c r="B3" s="27" t="s">
        <v>19</v>
      </c>
      <c r="C3" s="78"/>
      <c r="D3" s="78"/>
      <c r="E3" s="78"/>
      <c r="F3" s="78"/>
    </row>
    <row r="4" spans="2:16" ht="28.5" customHeight="1" thickBot="1" x14ac:dyDescent="0.3">
      <c r="C4" s="79" t="s">
        <v>9</v>
      </c>
      <c r="D4" s="79"/>
      <c r="E4" s="79"/>
      <c r="F4" s="79" t="s">
        <v>10</v>
      </c>
      <c r="G4" s="79"/>
      <c r="H4" s="79"/>
      <c r="I4" s="79" t="s">
        <v>11</v>
      </c>
      <c r="J4" s="79"/>
      <c r="K4" s="79"/>
      <c r="L4" s="79" t="s">
        <v>20</v>
      </c>
      <c r="M4" s="79"/>
      <c r="N4" s="79"/>
    </row>
    <row r="5" spans="2:16" ht="16.5" hidden="1" thickBot="1" x14ac:dyDescent="0.3">
      <c r="B5" s="28"/>
      <c r="C5" s="80" t="s">
        <v>21</v>
      </c>
      <c r="D5" s="80"/>
      <c r="E5" s="80"/>
      <c r="F5" s="80" t="s">
        <v>10</v>
      </c>
      <c r="G5" s="80"/>
      <c r="H5" s="80"/>
      <c r="I5" s="29"/>
      <c r="J5" s="29"/>
      <c r="K5" s="29"/>
      <c r="L5" s="29"/>
      <c r="M5" s="29"/>
      <c r="N5" s="29"/>
    </row>
    <row r="6" spans="2:16" ht="72.75" customHeight="1" x14ac:dyDescent="0.2">
      <c r="B6" s="30"/>
      <c r="C6" s="81" t="s">
        <v>22</v>
      </c>
      <c r="D6" s="82"/>
      <c r="E6" s="83"/>
      <c r="F6" s="84" t="s">
        <v>23</v>
      </c>
      <c r="G6" s="85"/>
      <c r="H6" s="86"/>
      <c r="I6" s="74" t="s">
        <v>24</v>
      </c>
      <c r="J6" s="75"/>
      <c r="K6" s="76"/>
      <c r="L6" s="74" t="s">
        <v>25</v>
      </c>
      <c r="M6" s="75"/>
      <c r="N6" s="76"/>
      <c r="O6" s="31" t="s">
        <v>26</v>
      </c>
    </row>
    <row r="7" spans="2:16" x14ac:dyDescent="0.2">
      <c r="B7" s="32" t="s">
        <v>8</v>
      </c>
      <c r="C7" s="33" t="s">
        <v>27</v>
      </c>
      <c r="D7" s="34" t="s">
        <v>28</v>
      </c>
      <c r="E7" s="35" t="s">
        <v>29</v>
      </c>
      <c r="F7" s="36" t="s">
        <v>27</v>
      </c>
      <c r="G7" s="37" t="s">
        <v>28</v>
      </c>
      <c r="H7" s="38" t="s">
        <v>29</v>
      </c>
      <c r="I7" s="33" t="s">
        <v>27</v>
      </c>
      <c r="J7" s="34" t="s">
        <v>28</v>
      </c>
      <c r="K7" s="35" t="s">
        <v>29</v>
      </c>
      <c r="L7" s="33" t="s">
        <v>27</v>
      </c>
      <c r="M7" s="34" t="s">
        <v>28</v>
      </c>
      <c r="N7" s="35" t="s">
        <v>29</v>
      </c>
      <c r="O7" s="39"/>
    </row>
    <row r="8" spans="2:16" x14ac:dyDescent="0.2">
      <c r="B8" s="40" t="str">
        <f>'[1]RFP Submittal'!A4</f>
        <v>APS</v>
      </c>
      <c r="C8" s="41"/>
      <c r="D8" s="42">
        <v>4</v>
      </c>
      <c r="E8" s="43">
        <f>C8*D8</f>
        <v>0</v>
      </c>
      <c r="F8" s="44"/>
      <c r="G8" s="45">
        <v>4</v>
      </c>
      <c r="H8" s="46">
        <f>F8*G8</f>
        <v>0</v>
      </c>
      <c r="I8" s="41"/>
      <c r="J8" s="42">
        <v>4</v>
      </c>
      <c r="K8" s="43">
        <f>I8*J8</f>
        <v>0</v>
      </c>
      <c r="L8" s="41"/>
      <c r="M8" s="42">
        <v>8</v>
      </c>
      <c r="N8" s="43">
        <f>L8*M8</f>
        <v>0</v>
      </c>
      <c r="O8" s="47">
        <f>H8+E8+N8+K8</f>
        <v>0</v>
      </c>
    </row>
    <row r="9" spans="2:16" x14ac:dyDescent="0.2">
      <c r="B9" s="40" t="str">
        <f>'[1]RFP Submittal'!A5</f>
        <v>In Depth Events, Inc</v>
      </c>
      <c r="C9" s="41"/>
      <c r="D9" s="42">
        <v>4</v>
      </c>
      <c r="E9" s="43">
        <f>C9*D9</f>
        <v>0</v>
      </c>
      <c r="F9" s="44"/>
      <c r="G9" s="45">
        <v>4</v>
      </c>
      <c r="H9" s="46">
        <f>F9*G9</f>
        <v>0</v>
      </c>
      <c r="I9" s="41"/>
      <c r="J9" s="42">
        <v>4</v>
      </c>
      <c r="K9" s="43">
        <f>I9*J9</f>
        <v>0</v>
      </c>
      <c r="L9" s="41"/>
      <c r="M9" s="42">
        <v>8</v>
      </c>
      <c r="N9" s="43">
        <f>L9*M9</f>
        <v>0</v>
      </c>
      <c r="O9" s="47">
        <f>H9+E9+N9+K9</f>
        <v>0</v>
      </c>
    </row>
    <row r="10" spans="2:16" x14ac:dyDescent="0.2">
      <c r="B10" s="48"/>
      <c r="C10" s="49"/>
      <c r="D10" s="49"/>
      <c r="E10" s="49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2:16" x14ac:dyDescent="0.2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2:16" ht="13.5" thickBot="1" x14ac:dyDescent="0.25">
      <c r="B12" s="66" t="s">
        <v>30</v>
      </c>
      <c r="C12" s="66"/>
      <c r="D12" s="66"/>
      <c r="E12" s="66"/>
      <c r="F12" s="51"/>
      <c r="G12" s="51" t="s">
        <v>31</v>
      </c>
      <c r="H12" s="51"/>
      <c r="I12" s="51"/>
      <c r="J12" s="51"/>
      <c r="K12" s="51"/>
      <c r="L12" s="51"/>
      <c r="M12" s="51"/>
      <c r="N12" s="51"/>
      <c r="O12" s="51"/>
    </row>
    <row r="13" spans="2:16" ht="13.5" thickBot="1" x14ac:dyDescent="0.25">
      <c r="B13" s="66"/>
      <c r="C13" s="66"/>
      <c r="D13" s="66"/>
      <c r="E13" s="66"/>
      <c r="F13" s="51"/>
      <c r="G13" s="52" t="s">
        <v>32</v>
      </c>
      <c r="H13" s="53"/>
      <c r="I13" s="53"/>
      <c r="J13" s="54"/>
      <c r="K13" s="51"/>
      <c r="L13" s="53"/>
      <c r="M13" s="54"/>
      <c r="N13" s="51"/>
      <c r="O13" s="51"/>
    </row>
    <row r="14" spans="2:16" x14ac:dyDescent="0.2">
      <c r="B14" s="66"/>
      <c r="C14" s="66"/>
      <c r="D14" s="66"/>
      <c r="E14" s="66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2:16" ht="13.5" thickBot="1" x14ac:dyDescent="0.25">
      <c r="B15" s="67"/>
      <c r="C15" s="67"/>
      <c r="D15" s="67"/>
      <c r="E15" s="67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2:16" ht="13.5" thickTop="1" x14ac:dyDescent="0.2">
      <c r="B16" s="68" t="s">
        <v>33</v>
      </c>
      <c r="C16" s="69"/>
      <c r="D16" s="69"/>
      <c r="E16" s="70"/>
      <c r="F16" s="51"/>
      <c r="G16" s="51"/>
      <c r="H16" s="51"/>
      <c r="I16" s="51"/>
      <c r="J16" s="51"/>
      <c r="K16" s="51"/>
      <c r="L16" s="51"/>
      <c r="M16" s="51"/>
      <c r="N16" s="51"/>
      <c r="O16" s="51"/>
    </row>
    <row r="17" spans="2:15" x14ac:dyDescent="0.2">
      <c r="B17" s="71" t="s">
        <v>34</v>
      </c>
      <c r="C17" s="72"/>
      <c r="D17" s="72"/>
      <c r="E17" s="73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2:15" x14ac:dyDescent="0.2">
      <c r="B18" s="60" t="s">
        <v>35</v>
      </c>
      <c r="C18" s="61"/>
      <c r="D18" s="61"/>
      <c r="E18" s="62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2:15" x14ac:dyDescent="0.2">
      <c r="B19" s="60" t="s">
        <v>36</v>
      </c>
      <c r="C19" s="61"/>
      <c r="D19" s="61"/>
      <c r="E19" s="62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2:15" x14ac:dyDescent="0.2">
      <c r="B20" s="60" t="s">
        <v>37</v>
      </c>
      <c r="C20" s="61"/>
      <c r="D20" s="61"/>
      <c r="E20" s="62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2:15" x14ac:dyDescent="0.2">
      <c r="B21" s="60" t="s">
        <v>38</v>
      </c>
      <c r="C21" s="61"/>
      <c r="D21" s="61"/>
      <c r="E21" s="62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2:15" ht="13.5" thickBot="1" x14ac:dyDescent="0.25">
      <c r="B22" s="63" t="s">
        <v>39</v>
      </c>
      <c r="C22" s="64"/>
      <c r="D22" s="64"/>
      <c r="E22" s="65"/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2:15" ht="13.5" thickTop="1" x14ac:dyDescent="0.2"/>
  </sheetData>
  <mergeCells count="20">
    <mergeCell ref="L6:N6"/>
    <mergeCell ref="B1:D1"/>
    <mergeCell ref="C3:F3"/>
    <mergeCell ref="C4:E4"/>
    <mergeCell ref="F4:H4"/>
    <mergeCell ref="I4:K4"/>
    <mergeCell ref="L4:N4"/>
    <mergeCell ref="C5:E5"/>
    <mergeCell ref="F5:H5"/>
    <mergeCell ref="C6:E6"/>
    <mergeCell ref="F6:H6"/>
    <mergeCell ref="I6:K6"/>
    <mergeCell ref="B21:E21"/>
    <mergeCell ref="B22:E22"/>
    <mergeCell ref="B12:E15"/>
    <mergeCell ref="B16:E16"/>
    <mergeCell ref="B17:E17"/>
    <mergeCell ref="B18:E18"/>
    <mergeCell ref="B19:E19"/>
    <mergeCell ref="B20:E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36" sqref="I36:J36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55">
        <v>2</v>
      </c>
      <c r="F1" s="55"/>
      <c r="G1" s="55"/>
      <c r="H1" s="55"/>
      <c r="I1" s="55"/>
    </row>
    <row r="2" spans="1:9" ht="15.75" x14ac:dyDescent="0.25">
      <c r="A2" s="17"/>
      <c r="B2" s="18"/>
    </row>
    <row r="3" spans="1:9" x14ac:dyDescent="0.2">
      <c r="A3" s="56" t="s">
        <v>8</v>
      </c>
      <c r="B3" s="56"/>
      <c r="C3" s="56"/>
      <c r="D3" s="56"/>
      <c r="E3" s="21" t="s">
        <v>9</v>
      </c>
      <c r="F3" s="21" t="s">
        <v>10</v>
      </c>
      <c r="G3" s="21" t="s">
        <v>11</v>
      </c>
      <c r="H3" s="21" t="s">
        <v>13</v>
      </c>
      <c r="I3" s="22" t="s">
        <v>12</v>
      </c>
    </row>
    <row r="4" spans="1:9" x14ac:dyDescent="0.2">
      <c r="A4" s="57" t="s">
        <v>16</v>
      </c>
      <c r="B4" s="57"/>
      <c r="C4" s="57"/>
      <c r="D4" s="57"/>
      <c r="E4" s="23">
        <v>0</v>
      </c>
      <c r="F4" s="23">
        <v>20</v>
      </c>
      <c r="G4" s="23">
        <v>20</v>
      </c>
      <c r="H4" s="23">
        <v>40</v>
      </c>
      <c r="I4" s="24">
        <v>80</v>
      </c>
    </row>
    <row r="5" spans="1:9" x14ac:dyDescent="0.2">
      <c r="A5" s="57" t="s">
        <v>17</v>
      </c>
      <c r="B5" s="57"/>
      <c r="C5" s="57"/>
      <c r="D5" s="57"/>
      <c r="E5" s="23">
        <v>0</v>
      </c>
      <c r="F5" s="23">
        <v>13.6</v>
      </c>
      <c r="G5" s="23">
        <v>12</v>
      </c>
      <c r="H5" s="23">
        <v>28.8</v>
      </c>
      <c r="I5" s="24">
        <v>54.400000000000006</v>
      </c>
    </row>
  </sheetData>
  <mergeCells count="4">
    <mergeCell ref="E1:I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3" sqref="A3:I5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55">
        <v>3</v>
      </c>
      <c r="F1" s="55"/>
      <c r="G1" s="55"/>
      <c r="H1" s="55"/>
      <c r="I1" s="55"/>
    </row>
    <row r="2" spans="1:9" ht="15.75" x14ac:dyDescent="0.25">
      <c r="A2" s="17"/>
      <c r="B2" s="18"/>
    </row>
    <row r="3" spans="1:9" x14ac:dyDescent="0.2">
      <c r="A3" s="56" t="s">
        <v>8</v>
      </c>
      <c r="B3" s="56"/>
      <c r="C3" s="56"/>
      <c r="D3" s="56"/>
      <c r="E3" s="21" t="s">
        <v>9</v>
      </c>
      <c r="F3" s="21" t="s">
        <v>10</v>
      </c>
      <c r="G3" s="21" t="s">
        <v>11</v>
      </c>
      <c r="H3" s="21" t="s">
        <v>13</v>
      </c>
      <c r="I3" s="22" t="s">
        <v>12</v>
      </c>
    </row>
    <row r="4" spans="1:9" x14ac:dyDescent="0.2">
      <c r="A4" s="57" t="s">
        <v>16</v>
      </c>
      <c r="B4" s="57"/>
      <c r="C4" s="57"/>
      <c r="D4" s="57"/>
      <c r="E4" s="23">
        <v>0</v>
      </c>
      <c r="F4" s="23">
        <v>17.600000000000001</v>
      </c>
      <c r="G4" s="23">
        <v>17.600000000000001</v>
      </c>
      <c r="H4" s="23">
        <v>35.200000000000003</v>
      </c>
      <c r="I4" s="24">
        <v>70.400000000000006</v>
      </c>
    </row>
    <row r="5" spans="1:9" x14ac:dyDescent="0.2">
      <c r="A5" s="57" t="s">
        <v>17</v>
      </c>
      <c r="B5" s="57"/>
      <c r="C5" s="57"/>
      <c r="D5" s="57"/>
      <c r="E5" s="23">
        <v>0</v>
      </c>
      <c r="F5" s="23">
        <v>16</v>
      </c>
      <c r="G5" s="23">
        <v>17.600000000000001</v>
      </c>
      <c r="H5" s="23">
        <v>32</v>
      </c>
      <c r="I5" s="24">
        <v>65.599999999999994</v>
      </c>
    </row>
  </sheetData>
  <mergeCells count="4">
    <mergeCell ref="E1:I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3" sqref="A3:I5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55">
        <v>4</v>
      </c>
      <c r="F1" s="55"/>
      <c r="G1" s="55"/>
      <c r="H1" s="55"/>
      <c r="I1" s="55"/>
    </row>
    <row r="2" spans="1:9" ht="15.75" x14ac:dyDescent="0.25">
      <c r="A2" s="17"/>
      <c r="B2" s="18"/>
    </row>
    <row r="3" spans="1:9" x14ac:dyDescent="0.2">
      <c r="A3" s="56" t="s">
        <v>8</v>
      </c>
      <c r="B3" s="56"/>
      <c r="C3" s="56"/>
      <c r="D3" s="56"/>
      <c r="E3" s="21" t="s">
        <v>9</v>
      </c>
      <c r="F3" s="21" t="s">
        <v>10</v>
      </c>
      <c r="G3" s="21" t="s">
        <v>11</v>
      </c>
      <c r="H3" s="21" t="s">
        <v>13</v>
      </c>
      <c r="I3" s="22" t="s">
        <v>12</v>
      </c>
    </row>
    <row r="4" spans="1:9" x14ac:dyDescent="0.2">
      <c r="A4" s="57" t="s">
        <v>16</v>
      </c>
      <c r="B4" s="57"/>
      <c r="C4" s="57"/>
      <c r="D4" s="57"/>
      <c r="E4" s="23">
        <v>0</v>
      </c>
      <c r="F4" s="23">
        <v>20</v>
      </c>
      <c r="G4" s="23">
        <v>20</v>
      </c>
      <c r="H4" s="23">
        <v>40</v>
      </c>
      <c r="I4" s="24">
        <v>80</v>
      </c>
    </row>
    <row r="5" spans="1:9" x14ac:dyDescent="0.2">
      <c r="A5" s="57" t="s">
        <v>17</v>
      </c>
      <c r="B5" s="57"/>
      <c r="C5" s="57"/>
      <c r="D5" s="57"/>
      <c r="E5" s="23">
        <v>0</v>
      </c>
      <c r="F5" s="23">
        <v>16</v>
      </c>
      <c r="G5" s="23">
        <v>20</v>
      </c>
      <c r="H5" s="23">
        <v>36</v>
      </c>
      <c r="I5" s="24">
        <v>72</v>
      </c>
    </row>
  </sheetData>
  <mergeCells count="4">
    <mergeCell ref="E1:I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J46" sqref="J46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55">
        <v>5</v>
      </c>
      <c r="F1" s="55"/>
      <c r="G1" s="55"/>
      <c r="H1" s="55"/>
      <c r="I1" s="55"/>
    </row>
    <row r="2" spans="1:9" ht="15.75" x14ac:dyDescent="0.25">
      <c r="A2" s="17"/>
      <c r="B2" s="18"/>
    </row>
    <row r="3" spans="1:9" x14ac:dyDescent="0.2">
      <c r="A3" s="56" t="s">
        <v>8</v>
      </c>
      <c r="B3" s="56"/>
      <c r="C3" s="56"/>
      <c r="D3" s="56"/>
      <c r="E3" s="21" t="s">
        <v>9</v>
      </c>
      <c r="F3" s="21" t="s">
        <v>10</v>
      </c>
      <c r="G3" s="21" t="s">
        <v>11</v>
      </c>
      <c r="H3" s="21" t="s">
        <v>13</v>
      </c>
      <c r="I3" s="22" t="s">
        <v>12</v>
      </c>
    </row>
    <row r="4" spans="1:9" x14ac:dyDescent="0.2">
      <c r="A4" s="57" t="s">
        <v>16</v>
      </c>
      <c r="B4" s="57"/>
      <c r="C4" s="57"/>
      <c r="D4" s="57"/>
      <c r="E4" s="23">
        <v>0</v>
      </c>
      <c r="F4" s="23">
        <v>20</v>
      </c>
      <c r="G4" s="23">
        <v>20</v>
      </c>
      <c r="H4" s="23">
        <v>40</v>
      </c>
      <c r="I4" s="24">
        <v>80</v>
      </c>
    </row>
    <row r="5" spans="1:9" x14ac:dyDescent="0.2">
      <c r="A5" s="57" t="s">
        <v>17</v>
      </c>
      <c r="B5" s="57"/>
      <c r="C5" s="57"/>
      <c r="D5" s="57"/>
      <c r="E5" s="23">
        <v>0</v>
      </c>
      <c r="F5" s="23">
        <v>16</v>
      </c>
      <c r="G5" s="23">
        <v>16</v>
      </c>
      <c r="H5" s="23">
        <v>32</v>
      </c>
      <c r="I5" s="24">
        <v>64</v>
      </c>
    </row>
  </sheetData>
  <mergeCells count="4">
    <mergeCell ref="E1:I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workbookViewId="0">
      <selection activeCell="G5" sqref="G5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55">
        <v>6</v>
      </c>
      <c r="F1" s="55"/>
      <c r="G1" s="55"/>
      <c r="H1" s="55"/>
      <c r="I1" s="55"/>
    </row>
    <row r="2" spans="1:9" ht="15.75" x14ac:dyDescent="0.25">
      <c r="A2" s="17"/>
      <c r="B2" s="18"/>
    </row>
    <row r="3" spans="1:9" x14ac:dyDescent="0.2">
      <c r="A3" s="56" t="s">
        <v>8</v>
      </c>
      <c r="B3" s="56"/>
      <c r="C3" s="56"/>
      <c r="D3" s="56"/>
      <c r="E3" s="21" t="s">
        <v>9</v>
      </c>
      <c r="F3" s="21" t="s">
        <v>10</v>
      </c>
      <c r="G3" s="21" t="s">
        <v>11</v>
      </c>
      <c r="H3" s="21" t="s">
        <v>13</v>
      </c>
      <c r="I3" s="22" t="s">
        <v>12</v>
      </c>
    </row>
    <row r="4" spans="1:9" x14ac:dyDescent="0.2">
      <c r="A4" s="57" t="s">
        <v>16</v>
      </c>
      <c r="B4" s="57"/>
      <c r="C4" s="57"/>
      <c r="D4" s="57"/>
      <c r="E4" s="23">
        <v>17.600000000000001</v>
      </c>
      <c r="F4" s="23">
        <v>16</v>
      </c>
      <c r="G4" s="23">
        <v>9.6</v>
      </c>
      <c r="H4" s="23">
        <v>36</v>
      </c>
      <c r="I4" s="24">
        <v>79.2</v>
      </c>
    </row>
    <row r="5" spans="1:9" x14ac:dyDescent="0.2">
      <c r="A5" s="57" t="s">
        <v>17</v>
      </c>
      <c r="B5" s="57"/>
      <c r="C5" s="57"/>
      <c r="D5" s="57"/>
      <c r="E5" s="23">
        <v>17.2</v>
      </c>
      <c r="F5" s="23">
        <v>13.6</v>
      </c>
      <c r="G5" s="23">
        <v>9.6</v>
      </c>
      <c r="H5" s="23">
        <v>27.2</v>
      </c>
      <c r="I5" s="24">
        <v>67.599999999999994</v>
      </c>
    </row>
  </sheetData>
  <mergeCells count="4">
    <mergeCell ref="E1:I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D12" sqref="D12"/>
    </sheetView>
  </sheetViews>
  <sheetFormatPr defaultRowHeight="15" x14ac:dyDescent="0.2"/>
  <cols>
    <col min="1" max="1" width="42.5703125" style="1" customWidth="1"/>
    <col min="2" max="2" width="9.28515625" style="1" customWidth="1"/>
    <col min="3" max="3" width="7.5703125" style="16" customWidth="1"/>
    <col min="4" max="7" width="7.5703125" style="1" customWidth="1"/>
    <col min="8" max="8" width="14" style="1" customWidth="1"/>
    <col min="9" max="9" width="10.42578125" style="1" bestFit="1" customWidth="1"/>
    <col min="10" max="10" width="7.5703125" style="1" customWidth="1"/>
    <col min="11" max="11" width="10.42578125" style="1" bestFit="1" customWidth="1"/>
    <col min="12" max="13" width="14.85546875" style="1" customWidth="1"/>
    <col min="14" max="16384" width="9.140625" style="1"/>
  </cols>
  <sheetData>
    <row r="1" spans="1:11" ht="15.75" x14ac:dyDescent="0.25">
      <c r="A1" s="58" t="s">
        <v>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6.25" customHeight="1" x14ac:dyDescent="0.2">
      <c r="A2" s="59" t="s">
        <v>14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5.75" thickBot="1" x14ac:dyDescent="0.25">
      <c r="H3" s="2"/>
      <c r="I3" s="2"/>
      <c r="J3" s="2"/>
      <c r="K3" s="2"/>
    </row>
    <row r="4" spans="1:11" s="7" customFormat="1" ht="124.5" customHeight="1" thickBot="1" x14ac:dyDescent="0.25">
      <c r="A4" s="3" t="s">
        <v>0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19" t="s">
        <v>45</v>
      </c>
      <c r="H4" s="5" t="s">
        <v>3</v>
      </c>
      <c r="I4" s="6" t="s">
        <v>1</v>
      </c>
    </row>
    <row r="5" spans="1:11" ht="16.5" customHeight="1" x14ac:dyDescent="0.2">
      <c r="A5" s="8" t="str">
        <f>'Evaluator 1'!A4</f>
        <v>APS</v>
      </c>
      <c r="B5" s="9">
        <f>'Evaluator 1'!I4</f>
        <v>77</v>
      </c>
      <c r="C5" s="9">
        <f>'Evaluator 2'!I4</f>
        <v>80</v>
      </c>
      <c r="D5" s="9">
        <f>'Evaluator 3'!I4</f>
        <v>70.400000000000006</v>
      </c>
      <c r="E5" s="9">
        <f>'Evaluator 4'!I4</f>
        <v>80</v>
      </c>
      <c r="F5" s="9">
        <f>'Evaluator 5'!I4</f>
        <v>80</v>
      </c>
      <c r="G5" s="9">
        <f>SUM('Evaluator 6'!F4:H4)</f>
        <v>61.6</v>
      </c>
      <c r="H5" s="9">
        <f>AVERAGE(B5:G5)</f>
        <v>74.833333333333329</v>
      </c>
      <c r="I5" s="10">
        <f>RANK(H5,$H$5:$H$6,0)</f>
        <v>1</v>
      </c>
    </row>
    <row r="6" spans="1:11" ht="16.5" customHeight="1" x14ac:dyDescent="0.2">
      <c r="A6" s="8" t="str">
        <f>'Evaluator 1'!A5</f>
        <v>In Depth Events, Inc</v>
      </c>
      <c r="B6" s="9">
        <f>'Evaluator 1'!I5</f>
        <v>66.8</v>
      </c>
      <c r="C6" s="9">
        <f>'Evaluator 2'!I5</f>
        <v>54.400000000000006</v>
      </c>
      <c r="D6" s="9">
        <f>'Evaluator 3'!I5</f>
        <v>65.599999999999994</v>
      </c>
      <c r="E6" s="9">
        <f>'Evaluator 4'!I5</f>
        <v>72</v>
      </c>
      <c r="F6" s="9">
        <f>'Evaluator 5'!I5</f>
        <v>64</v>
      </c>
      <c r="G6" s="9">
        <f>SUM('Evaluator 6'!F5:H5)</f>
        <v>50.4</v>
      </c>
      <c r="H6" s="9">
        <f t="shared" ref="H6" si="0">AVERAGE(B6:G6)</f>
        <v>62.199999999999996</v>
      </c>
      <c r="I6" s="10">
        <f>RANK(H6,$H$5:$H$6,0)</f>
        <v>2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H27" sqref="H27"/>
    </sheetView>
  </sheetViews>
  <sheetFormatPr defaultRowHeight="15" x14ac:dyDescent="0.2"/>
  <cols>
    <col min="1" max="1" width="42.5703125" style="1" customWidth="1"/>
    <col min="2" max="2" width="19.42578125" style="1" customWidth="1"/>
    <col min="3" max="3" width="14" style="1" customWidth="1"/>
    <col min="4" max="4" width="10.42578125" style="1" bestFit="1" customWidth="1"/>
    <col min="5" max="5" width="7.5703125" style="1" customWidth="1"/>
    <col min="6" max="6" width="10.42578125" style="1" bestFit="1" customWidth="1"/>
    <col min="7" max="8" width="14.85546875" style="1" customWidth="1"/>
    <col min="9" max="16384" width="9.140625" style="1"/>
  </cols>
  <sheetData>
    <row r="1" spans="1:6" ht="15.75" x14ac:dyDescent="0.25">
      <c r="A1" s="58" t="s">
        <v>2</v>
      </c>
      <c r="B1" s="58"/>
      <c r="C1" s="58"/>
      <c r="D1" s="58"/>
      <c r="E1" s="58"/>
      <c r="F1" s="58"/>
    </row>
    <row r="2" spans="1:6" ht="26.25" customHeight="1" x14ac:dyDescent="0.2">
      <c r="A2" s="59" t="s">
        <v>14</v>
      </c>
      <c r="B2" s="59"/>
      <c r="C2" s="59"/>
      <c r="D2" s="59"/>
      <c r="E2" s="59"/>
      <c r="F2" s="59"/>
    </row>
    <row r="3" spans="1:6" ht="15.75" thickBot="1" x14ac:dyDescent="0.25">
      <c r="C3" s="2"/>
      <c r="D3" s="2"/>
      <c r="E3" s="2"/>
      <c r="F3" s="2"/>
    </row>
    <row r="4" spans="1:6" s="7" customFormat="1" ht="124.5" customHeight="1" thickBot="1" x14ac:dyDescent="0.25">
      <c r="A4" s="3" t="s">
        <v>0</v>
      </c>
      <c r="B4" s="4" t="s">
        <v>45</v>
      </c>
      <c r="C4" s="5" t="s">
        <v>4</v>
      </c>
      <c r="D4" s="6" t="s">
        <v>1</v>
      </c>
    </row>
    <row r="5" spans="1:6" x14ac:dyDescent="0.2">
      <c r="A5" s="8" t="str">
        <f>Technical!A5</f>
        <v>APS</v>
      </c>
      <c r="B5" s="9">
        <f>'Evaluator 6'!E4</f>
        <v>17.600000000000001</v>
      </c>
      <c r="C5" s="9">
        <f>AVERAGE(B5:B5)</f>
        <v>17.600000000000001</v>
      </c>
      <c r="D5" s="10">
        <f>RANK(C5,$C$5:$C$6,0)</f>
        <v>1</v>
      </c>
    </row>
    <row r="6" spans="1:6" x14ac:dyDescent="0.2">
      <c r="A6" s="8" t="str">
        <f>Technical!A6</f>
        <v>In Depth Events, Inc</v>
      </c>
      <c r="B6" s="9">
        <f>'Evaluator 6'!E5</f>
        <v>17.2</v>
      </c>
      <c r="C6" s="9">
        <f t="shared" ref="C6" si="0">AVERAGE(B6:B6)</f>
        <v>17.2</v>
      </c>
      <c r="D6" s="10">
        <f>RANK(C6,$C$5:$C$6,0)</f>
        <v>2</v>
      </c>
    </row>
  </sheetData>
  <mergeCells count="2">
    <mergeCell ref="A1:F1"/>
    <mergeCell ref="A2:F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5"/>
  <sheetViews>
    <sheetView tabSelected="1" workbookViewId="0">
      <selection activeCell="F4" sqref="F4"/>
    </sheetView>
  </sheetViews>
  <sheetFormatPr defaultRowHeight="15" x14ac:dyDescent="0.2"/>
  <cols>
    <col min="1" max="1" width="42.5703125" style="1" customWidth="1"/>
    <col min="2" max="2" width="9.28515625" style="1" customWidth="1"/>
    <col min="3" max="7" width="7.5703125" style="1" customWidth="1"/>
    <col min="8" max="10" width="14" style="1" customWidth="1"/>
    <col min="11" max="11" width="10.42578125" style="1" bestFit="1" customWidth="1"/>
    <col min="12" max="12" width="7.5703125" style="1" customWidth="1"/>
    <col min="13" max="13" width="10.42578125" style="1" bestFit="1" customWidth="1"/>
    <col min="14" max="15" width="14.85546875" style="1" customWidth="1"/>
    <col min="16" max="16384" width="9.140625" style="1"/>
  </cols>
  <sheetData>
    <row r="1" spans="1:13" ht="15.75" x14ac:dyDescent="0.25">
      <c r="A1" s="58" t="s">
        <v>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6.25" customHeight="1" x14ac:dyDescent="0.2">
      <c r="A2" s="59" t="s">
        <v>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5.75" thickBot="1" x14ac:dyDescent="0.25">
      <c r="H3" s="2"/>
      <c r="I3" s="2"/>
      <c r="J3" s="2"/>
      <c r="K3" s="2"/>
      <c r="L3" s="2"/>
      <c r="M3" s="2"/>
    </row>
    <row r="4" spans="1:13" s="7" customFormat="1" ht="124.5" customHeight="1" thickBot="1" x14ac:dyDescent="0.25">
      <c r="A4" s="3" t="s">
        <v>0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19" t="str">
        <f>Technical!G4</f>
        <v>Evaluator 6</v>
      </c>
      <c r="H4" s="13" t="s">
        <v>5</v>
      </c>
      <c r="I4" s="14" t="s">
        <v>4</v>
      </c>
      <c r="J4" s="15" t="s">
        <v>6</v>
      </c>
      <c r="K4" s="12" t="s">
        <v>1</v>
      </c>
    </row>
    <row r="5" spans="1:13" ht="16.5" customHeight="1" x14ac:dyDescent="0.2">
      <c r="A5" s="8" t="str">
        <f>'Non-Technical'!A5</f>
        <v>APS</v>
      </c>
      <c r="B5" s="9">
        <f>Technical!B5</f>
        <v>77</v>
      </c>
      <c r="C5" s="9">
        <f>Technical!C5</f>
        <v>80</v>
      </c>
      <c r="D5" s="9">
        <f>Technical!D5</f>
        <v>70.400000000000006</v>
      </c>
      <c r="E5" s="9">
        <f>Technical!E5</f>
        <v>80</v>
      </c>
      <c r="F5" s="9">
        <f>Technical!F5</f>
        <v>80</v>
      </c>
      <c r="G5" s="9">
        <f>Technical!G5</f>
        <v>61.6</v>
      </c>
      <c r="H5" s="9">
        <f>AVERAGE(B5:G5)</f>
        <v>74.833333333333329</v>
      </c>
      <c r="I5" s="11">
        <f>'Non-Technical'!C5</f>
        <v>17.600000000000001</v>
      </c>
      <c r="J5" s="11">
        <f>H5+I5</f>
        <v>92.433333333333337</v>
      </c>
      <c r="K5" s="10">
        <f>RANK(J5,$J$5:$J$6,0)</f>
        <v>1</v>
      </c>
    </row>
    <row r="6" spans="1:13" ht="16.5" customHeight="1" x14ac:dyDescent="0.2">
      <c r="A6" s="8" t="str">
        <f>'Non-Technical'!A6</f>
        <v>In Depth Events, Inc</v>
      </c>
      <c r="B6" s="9">
        <f>Technical!B6</f>
        <v>66.8</v>
      </c>
      <c r="C6" s="9">
        <f>Technical!C6</f>
        <v>54.400000000000006</v>
      </c>
      <c r="D6" s="9">
        <f>Technical!D6</f>
        <v>65.599999999999994</v>
      </c>
      <c r="E6" s="9">
        <f>Technical!E6</f>
        <v>72</v>
      </c>
      <c r="F6" s="9">
        <f>Technical!F6</f>
        <v>64</v>
      </c>
      <c r="G6" s="9">
        <f>Technical!G6</f>
        <v>50.4</v>
      </c>
      <c r="H6" s="9">
        <f>AVERAGE(B6:G6)</f>
        <v>62.199999999999996</v>
      </c>
      <c r="I6" s="11">
        <f>'Non-Technical'!C6</f>
        <v>17.2</v>
      </c>
      <c r="J6" s="11">
        <f t="shared" ref="J6" si="0">H6+I6</f>
        <v>79.399999999999991</v>
      </c>
      <c r="K6" s="10">
        <f>RANK(J6,$J$5:$J$6,0)</f>
        <v>2</v>
      </c>
    </row>
    <row r="9" spans="1:13" x14ac:dyDescent="0.2">
      <c r="H9" s="2"/>
      <c r="I9" s="2"/>
      <c r="J9" s="2"/>
      <c r="K9" s="2"/>
    </row>
    <row r="10" spans="1:13" x14ac:dyDescent="0.2">
      <c r="H10" s="2"/>
      <c r="I10" s="2"/>
      <c r="J10" s="2"/>
      <c r="K10" s="2"/>
    </row>
    <row r="11" spans="1:13" x14ac:dyDescent="0.2">
      <c r="A11" s="20" t="s">
        <v>15</v>
      </c>
      <c r="H11" s="2"/>
      <c r="I11" s="2"/>
      <c r="J11" s="2"/>
      <c r="K11" s="2"/>
    </row>
    <row r="12" spans="1:13" x14ac:dyDescent="0.2">
      <c r="A12" s="16"/>
      <c r="H12" s="2"/>
      <c r="I12" s="2"/>
      <c r="J12" s="2"/>
      <c r="K12" s="2"/>
    </row>
    <row r="13" spans="1:13" x14ac:dyDescent="0.2">
      <c r="A13" s="20"/>
      <c r="H13" s="2"/>
      <c r="I13" s="2"/>
      <c r="J13" s="2"/>
      <c r="K13" s="2"/>
    </row>
    <row r="14" spans="1:13" x14ac:dyDescent="0.2">
      <c r="H14" s="2"/>
      <c r="I14" s="2"/>
      <c r="J14" s="2"/>
      <c r="K14" s="2"/>
    </row>
    <row r="15" spans="1:13" x14ac:dyDescent="0.2">
      <c r="H15" s="2"/>
      <c r="I15" s="2"/>
      <c r="J15" s="2"/>
      <c r="K15" s="2"/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Evaluator 1</vt:lpstr>
      <vt:lpstr>Evaluator 2</vt:lpstr>
      <vt:lpstr>Evaluator 3</vt:lpstr>
      <vt:lpstr>Evaluator 4</vt:lpstr>
      <vt:lpstr>Evaluator 5</vt:lpstr>
      <vt:lpstr>Evaluator 6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Bonilla, Hector M</cp:lastModifiedBy>
  <cp:lastPrinted>2013-06-21T21:40:12Z</cp:lastPrinted>
  <dcterms:created xsi:type="dcterms:W3CDTF">2013-06-21T21:38:22Z</dcterms:created>
  <dcterms:modified xsi:type="dcterms:W3CDTF">2019-04-09T19:40:11Z</dcterms:modified>
</cp:coreProperties>
</file>