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T:\PURCHASING_New\03_Active Procurement\FY2023\Formal Solicitation\RFQ730-23086 CMAR TMC Building #701 Renovation Step 1 - JAMIL\Evaluations\"/>
    </mc:Choice>
  </mc:AlternateContent>
  <xr:revisionPtr revIDLastSave="0" documentId="8_{99B08837-91B8-4816-9974-DB30C08A94F7}" xr6:coauthVersionLast="47" xr6:coauthVersionMax="47" xr10:uidLastSave="{00000000-0000-0000-0000-000000000000}"/>
  <bookViews>
    <workbookView xWindow="-120" yWindow="-120" windowWidth="29040" windowHeight="15840" tabRatio="867" activeTab="8" xr2:uid="{00000000-000D-0000-FFFF-FFFF00000000}"/>
  </bookViews>
  <sheets>
    <sheet name="1" sheetId="16" r:id="rId1"/>
    <sheet name="2" sheetId="2" r:id="rId2"/>
    <sheet name="3" sheetId="3" r:id="rId3"/>
    <sheet name="4" sheetId="5" r:id="rId4"/>
    <sheet name="5" sheetId="9" r:id="rId5"/>
    <sheet name="6" sheetId="10" r:id="rId6"/>
    <sheet name="HUB" sheetId="15" r:id="rId7"/>
    <sheet name="Summary" sheetId="1" r:id="rId8"/>
    <sheet name="Evaluation" sheetId="17"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1" l="1"/>
  <c r="Q9" i="1"/>
  <c r="Q10" i="1"/>
  <c r="Q11" i="1"/>
  <c r="Q12" i="1"/>
  <c r="Q13" i="1"/>
  <c r="Q7" i="1"/>
  <c r="L6" i="1"/>
  <c r="M6" i="1"/>
  <c r="N6" i="1"/>
  <c r="O6" i="1"/>
  <c r="P6" i="1"/>
  <c r="K10" i="16"/>
  <c r="B13" i="1" s="1"/>
  <c r="J10" i="16"/>
  <c r="J9" i="16"/>
  <c r="K9" i="16" s="1"/>
  <c r="B12" i="1" s="1"/>
  <c r="J8" i="16"/>
  <c r="K8" i="16" s="1"/>
  <c r="B11" i="1" s="1"/>
  <c r="K11" i="1" s="1"/>
  <c r="J7" i="16"/>
  <c r="K7" i="16" s="1"/>
  <c r="B10" i="1" s="1"/>
  <c r="J6" i="16"/>
  <c r="K6" i="16" s="1"/>
  <c r="B9" i="1" s="1"/>
  <c r="K9" i="1" s="1"/>
  <c r="J5" i="16"/>
  <c r="K5" i="16" s="1"/>
  <c r="B8" i="1" s="1"/>
  <c r="J4" i="16"/>
  <c r="K4" i="16" s="1"/>
  <c r="B7" i="1" s="1"/>
  <c r="K7" i="1" s="1"/>
  <c r="K13" i="1" l="1"/>
  <c r="K12" i="1"/>
  <c r="K10" i="1"/>
  <c r="K8" i="1"/>
  <c r="J10" i="10"/>
  <c r="K10" i="10" s="1"/>
  <c r="G13" i="1" s="1"/>
  <c r="P13" i="1" s="1"/>
  <c r="J9" i="10"/>
  <c r="K9" i="10" s="1"/>
  <c r="G12" i="1" s="1"/>
  <c r="J8" i="10"/>
  <c r="K8" i="10" s="1"/>
  <c r="G11" i="1" s="1"/>
  <c r="J7" i="10"/>
  <c r="J6" i="10"/>
  <c r="K6" i="10" s="1"/>
  <c r="G9" i="1" s="1"/>
  <c r="J5" i="10"/>
  <c r="J4" i="10"/>
  <c r="J10" i="9"/>
  <c r="J9" i="9"/>
  <c r="K9" i="9" s="1"/>
  <c r="F12" i="1" s="1"/>
  <c r="J8" i="9"/>
  <c r="K8" i="9" s="1"/>
  <c r="F11" i="1" s="1"/>
  <c r="J7" i="9"/>
  <c r="K7" i="9" s="1"/>
  <c r="F10" i="1" s="1"/>
  <c r="J6" i="9"/>
  <c r="J5" i="9"/>
  <c r="K5" i="9" s="1"/>
  <c r="F8" i="1" s="1"/>
  <c r="J4" i="9"/>
  <c r="K4" i="9" s="1"/>
  <c r="F7" i="1" s="1"/>
  <c r="J10" i="5"/>
  <c r="J9" i="5"/>
  <c r="J8" i="5"/>
  <c r="J7" i="5"/>
  <c r="J6" i="5"/>
  <c r="J5" i="5"/>
  <c r="K5" i="5" s="1"/>
  <c r="E8" i="1" s="1"/>
  <c r="J4" i="5"/>
  <c r="K4" i="5" s="1"/>
  <c r="E7" i="1" s="1"/>
  <c r="J10" i="3"/>
  <c r="K10" i="3" s="1"/>
  <c r="D13" i="1" s="1"/>
  <c r="J9" i="3"/>
  <c r="J8" i="3"/>
  <c r="J7" i="3"/>
  <c r="K7" i="3" s="1"/>
  <c r="D10" i="1" s="1"/>
  <c r="J6" i="3"/>
  <c r="K6" i="3" s="1"/>
  <c r="D9" i="1" s="1"/>
  <c r="M9" i="1" s="1"/>
  <c r="J5" i="3"/>
  <c r="J4" i="3"/>
  <c r="K4" i="3" s="1"/>
  <c r="D7" i="1" s="1"/>
  <c r="J5" i="2"/>
  <c r="J6" i="2"/>
  <c r="J7" i="2"/>
  <c r="J8" i="2"/>
  <c r="K8" i="2" s="1"/>
  <c r="C11" i="1" s="1"/>
  <c r="J9" i="2"/>
  <c r="K9" i="2" s="1"/>
  <c r="C12" i="1" s="1"/>
  <c r="J10" i="2"/>
  <c r="J4" i="2"/>
  <c r="K4" i="2" s="1"/>
  <c r="C7" i="1" s="1"/>
  <c r="K10" i="15"/>
  <c r="K9" i="15"/>
  <c r="K8" i="15"/>
  <c r="K7" i="15"/>
  <c r="K6" i="15"/>
  <c r="K5" i="15"/>
  <c r="K4" i="15"/>
  <c r="K7" i="10"/>
  <c r="G10" i="1" s="1"/>
  <c r="K5" i="10"/>
  <c r="G8" i="1" s="1"/>
  <c r="K4" i="10"/>
  <c r="G7" i="1" s="1"/>
  <c r="K10" i="9"/>
  <c r="F13" i="1" s="1"/>
  <c r="K6" i="9"/>
  <c r="F9" i="1" s="1"/>
  <c r="K10" i="5"/>
  <c r="E13" i="1" s="1"/>
  <c r="K9" i="5"/>
  <c r="E12" i="1" s="1"/>
  <c r="K8" i="5"/>
  <c r="E11" i="1" s="1"/>
  <c r="N11" i="1" s="1"/>
  <c r="K7" i="5"/>
  <c r="E10" i="1" s="1"/>
  <c r="K6" i="5"/>
  <c r="E9" i="1" s="1"/>
  <c r="K9" i="3"/>
  <c r="D12" i="1" s="1"/>
  <c r="K8" i="3"/>
  <c r="D11" i="1" s="1"/>
  <c r="M11" i="1" s="1"/>
  <c r="K5" i="3"/>
  <c r="D8" i="1" s="1"/>
  <c r="K5" i="2"/>
  <c r="C8" i="1" s="1"/>
  <c r="K6" i="2"/>
  <c r="C9" i="1" s="1"/>
  <c r="K7" i="2"/>
  <c r="C10" i="1" s="1"/>
  <c r="K10" i="2"/>
  <c r="C13" i="1" s="1"/>
  <c r="N12" i="1" l="1"/>
  <c r="M10" i="1"/>
  <c r="O12" i="1"/>
  <c r="O8" i="1"/>
  <c r="N9" i="1"/>
  <c r="N13" i="1"/>
  <c r="N8" i="1"/>
  <c r="M13" i="1"/>
  <c r="M12" i="1"/>
  <c r="M8" i="1"/>
  <c r="N10" i="1"/>
  <c r="O9" i="1"/>
  <c r="O10" i="1"/>
  <c r="P11" i="1"/>
  <c r="O13" i="1"/>
  <c r="P10" i="1"/>
  <c r="L11" i="1"/>
  <c r="L12" i="1"/>
  <c r="P9" i="1"/>
  <c r="O11" i="1"/>
  <c r="L10" i="1"/>
  <c r="H7" i="1"/>
  <c r="P8" i="1"/>
  <c r="P12" i="1"/>
  <c r="H8" i="1"/>
  <c r="L8" i="1"/>
  <c r="H9" i="1"/>
  <c r="L9" i="1"/>
  <c r="L13" i="1"/>
  <c r="H11" i="1"/>
  <c r="H10" i="1"/>
  <c r="H13" i="1"/>
  <c r="H12" i="1"/>
  <c r="K6" i="1"/>
  <c r="A8" i="1" l="1"/>
  <c r="A9" i="1"/>
  <c r="A10" i="1"/>
  <c r="A11" i="1"/>
  <c r="A12" i="1"/>
  <c r="A13" i="1"/>
  <c r="L7" i="1" l="1"/>
  <c r="O7" i="1"/>
  <c r="P7" i="1"/>
  <c r="M7" i="1"/>
  <c r="N7" i="1"/>
  <c r="I9" i="1"/>
  <c r="I10" i="1" l="1"/>
  <c r="I12" i="1"/>
  <c r="I11" i="1"/>
  <c r="I7" i="1"/>
  <c r="I13" i="1"/>
  <c r="I8" i="1"/>
  <c r="A7" i="1" l="1"/>
  <c r="R7" i="1" l="1"/>
  <c r="R10" i="1"/>
  <c r="R8" i="1"/>
  <c r="R11" i="1"/>
  <c r="R13" i="1"/>
  <c r="R9" i="1"/>
  <c r="R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5451E47F-AD09-4D45-9039-E3362C9793FF}">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1052F737-6FA7-45C4-89D2-B724470E3C1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<sst xmlns="http://schemas.openxmlformats.org/spreadsheetml/2006/main" count="164" uniqueCount="53">
  <si>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</si>
  <si>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</si>
  <si>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</si>
  <si>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</si>
  <si>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</si>
  <si>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</si>
  <si>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</si>
  <si>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</si>
  <si>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</si>
  <si>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</si>
  <si>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</si>
  <si>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</si>
  <si>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</si>
  <si>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Vaughn</t>
  </si>
  <si>
    <t>Rank of Average</t>
  </si>
  <si>
    <t>Rank</t>
  </si>
  <si>
    <t>Average Total Score</t>
  </si>
  <si>
    <t>Avg of comm rank per vendor</t>
  </si>
  <si>
    <t>Criteria 7</t>
  </si>
  <si>
    <t>Total</t>
  </si>
  <si>
    <t>Kitchell</t>
  </si>
  <si>
    <t>Manhattan</t>
  </si>
  <si>
    <t>Turner</t>
  </si>
  <si>
    <t>Harvey Cleary</t>
  </si>
  <si>
    <t>Hoar</t>
  </si>
  <si>
    <t>Whiting Turner</t>
  </si>
  <si>
    <t>RFQ730-23086 CMAR TMC Building #701 Renovation Step 1</t>
  </si>
  <si>
    <t>Evaluator 6</t>
  </si>
  <si>
    <t>University of Houston Evaluation Matrix $1 Million+</t>
  </si>
  <si>
    <t>Name</t>
  </si>
  <si>
    <t>Evaluation Due Date</t>
  </si>
  <si>
    <t>9/27/2023@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</si>
  <si>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</si>
  <si>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</si>
  <si>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</si>
  <si>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</si>
  <si>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</si>
  <si>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</si>
  <si>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</si>
  <si>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</si>
  <si>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</si>
  <si>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</si>
  <si>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</si>
  <si>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Experience and Capabilities (Section 4.3)</t>
  </si>
  <si>
    <t>Qualifications of Project Team (Section 4.4)</t>
  </si>
  <si>
    <t>Respondent’s Ability to Establish Budgets and Control Costs (Section 4.5)</t>
  </si>
  <si>
    <t>Respondent’s Ability to Meet Schedules on Past Projects (Section 4.6)</t>
  </si>
  <si>
    <t>Respondent’s Knowledge of &amp; Approach to Best Practices (Section 4.7)</t>
  </si>
  <si>
    <t>Respondent’s Ability to Identify and Resolve Problems on Past Projects (Section 4.8)</t>
  </si>
  <si>
    <t>Respondent’s Efforts to Attain HUB/MWBE Participation Goal (Section 4.9)
*ONLY HUB WILL EVALUATE*</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</si>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</sst>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z val="8"/>
      <name val="Arial"/>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name val="Arial"/>
      <family val="2"/>
    </font>
    <font>
      <b/>
      <sz val="10"/>
      <color rgb="FF000000"/>
      <name val="Arial"/>
      <family val="2"/>
    </font>
    <font>
      <u/>
      <sz val="9"/>
      <color theme="10"/>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6">
    <xf numFmtId="0" fontId="0" fillId="0" borderId="0"/>
    <xf numFmtId="44" fontId="24" fillId="0" borderId="0" applyFont="0" applyFill="0" applyBorder="0" applyAlignment="0" applyProtection="0"/>
    <xf numFmtId="0" fontId="24" fillId="0" borderId="0"/>
    <xf numFmtId="0" fontId="21" fillId="0" borderId="0"/>
    <xf numFmtId="0" fontId="21" fillId="0" borderId="0"/>
    <xf numFmtId="0" fontId="24" fillId="2" borderId="1" applyNumberFormat="0" applyFont="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0" borderId="0" applyNumberFormat="0" applyBorder="0" applyAlignment="0" applyProtection="0"/>
    <xf numFmtId="0" fontId="28" fillId="4" borderId="0" applyNumberFormat="0" applyBorder="0" applyAlignment="0" applyProtection="0"/>
    <xf numFmtId="0" fontId="29" fillId="21" borderId="2" applyNumberFormat="0" applyAlignment="0" applyProtection="0"/>
    <xf numFmtId="0" fontId="30" fillId="22" borderId="3" applyNumberFormat="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8" borderId="2" applyNumberFormat="0" applyAlignment="0" applyProtection="0"/>
    <xf numFmtId="0" fontId="37" fillId="0" borderId="7" applyNumberFormat="0" applyFill="0" applyAlignment="0" applyProtection="0"/>
    <xf numFmtId="0" fontId="38" fillId="23" borderId="0" applyNumberFormat="0" applyBorder="0" applyAlignment="0" applyProtection="0"/>
    <xf numFmtId="0" fontId="25" fillId="2" borderId="1" applyNumberFormat="0" applyFont="0" applyAlignment="0" applyProtection="0"/>
    <xf numFmtId="0" fontId="39" fillId="21"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0" borderId="0" applyNumberFormat="0" applyBorder="0" applyAlignment="0" applyProtection="0"/>
    <xf numFmtId="0" fontId="28" fillId="4" borderId="0" applyNumberFormat="0" applyBorder="0" applyAlignment="0" applyProtection="0"/>
    <xf numFmtId="0" fontId="29" fillId="21" borderId="2" applyNumberFormat="0" applyAlignment="0" applyProtection="0"/>
    <xf numFmtId="0" fontId="30" fillId="22" borderId="3" applyNumberFormat="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8" borderId="2" applyNumberFormat="0" applyAlignment="0" applyProtection="0"/>
    <xf numFmtId="0" fontId="37" fillId="0" borderId="7" applyNumberFormat="0" applyFill="0" applyAlignment="0" applyProtection="0"/>
    <xf numFmtId="0" fontId="38" fillId="23" borderId="0" applyNumberFormat="0" applyBorder="0" applyAlignment="0" applyProtection="0"/>
    <xf numFmtId="0" fontId="39" fillId="21" borderId="8" applyNumberFormat="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xf numFmtId="0" fontId="24" fillId="0" borderId="0"/>
    <xf numFmtId="0" fontId="24" fillId="2" borderId="1" applyNumberFormat="0" applyFont="0" applyAlignment="0" applyProtection="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24" fillId="0" borderId="0"/>
    <xf numFmtId="0" fontId="24" fillId="2" borderId="1" applyNumberFormat="0" applyFont="0" applyAlignment="0" applyProtection="0"/>
    <xf numFmtId="0" fontId="12" fillId="0" borderId="0"/>
    <xf numFmtId="0" fontId="11" fillId="0" borderId="0"/>
    <xf numFmtId="0" fontId="11" fillId="0" borderId="0"/>
    <xf numFmtId="0" fontId="10" fillId="0" borderId="0"/>
    <xf numFmtId="0" fontId="10" fillId="0" borderId="0"/>
    <xf numFmtId="0" fontId="9" fillId="0" borderId="0"/>
    <xf numFmtId="43" fontId="24" fillId="0" borderId="0" applyFont="0" applyFill="0" applyBorder="0" applyAlignment="0" applyProtection="0"/>
    <xf numFmtId="0" fontId="8" fillId="0" borderId="0"/>
    <xf numFmtId="44" fontId="51" fillId="0" borderId="0" applyFont="0" applyFill="0" applyBorder="0" applyAlignment="0" applyProtection="0"/>
    <xf numFmtId="0" fontId="7" fillId="0" borderId="0"/>
    <xf numFmtId="0" fontId="6" fillId="0" borderId="0"/>
    <xf numFmtId="0" fontId="6"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5" fillId="0" borderId="0" applyNumberFormat="0" applyFill="0" applyBorder="0" applyAlignment="0" applyProtection="0"/>
  </cellStyleXfs>
  <cellXfs count="93">
    <xf numFmtId="0" fontId="0" fillId="0" borderId="0" xfId="0"/>
    <xf numFmtId="0" fontId="22" fillId="0" borderId="0" xfId="0" applyFont="1"/>
    <xf numFmtId="0" fontId="24" fillId="0" borderId="0" xfId="0" applyFont="1"/>
    <xf numFmtId="0" fontId="22" fillId="0" borderId="0" xfId="0" applyFont="1" applyAlignment="1">
      <alignment horizontal="left"/>
    </xf>
    <xf numFmtId="0" fontId="44" fillId="0" borderId="0" xfId="0" applyFont="1" applyAlignment="1">
      <alignment horizontal="left"/>
    </xf>
    <xf numFmtId="0" fontId="44" fillId="25" borderId="0" xfId="0" applyFont="1" applyFill="1"/>
    <xf numFmtId="0" fontId="45" fillId="25" borderId="0" xfId="0" applyFont="1" applyFill="1"/>
    <xf numFmtId="0" fontId="23" fillId="25" borderId="0" xfId="0" applyFont="1" applyFill="1"/>
    <xf numFmtId="0" fontId="22" fillId="25" borderId="0" xfId="0" applyFont="1" applyFill="1"/>
    <xf numFmtId="0" fontId="22" fillId="25" borderId="0" xfId="0" applyFont="1" applyFill="1" applyAlignment="1">
      <alignment horizontal="left" vertical="center"/>
    </xf>
    <xf numFmtId="0" fontId="22" fillId="25" borderId="0" xfId="0" applyFont="1" applyFill="1" applyAlignment="1">
      <alignment horizontal="right" textRotation="90" wrapText="1"/>
    </xf>
    <xf numFmtId="0" fontId="22" fillId="25" borderId="0" xfId="0" applyFont="1" applyFill="1" applyAlignment="1">
      <alignment horizontal="center" vertical="center"/>
    </xf>
    <xf numFmtId="0" fontId="23" fillId="25" borderId="11" xfId="0" applyFont="1" applyFill="1" applyBorder="1" applyAlignment="1">
      <alignment horizontal="right"/>
    </xf>
    <xf numFmtId="0" fontId="23" fillId="25" borderId="11" xfId="0" applyFont="1" applyFill="1" applyBorder="1" applyAlignment="1">
      <alignment horizontal="left"/>
    </xf>
    <xf numFmtId="0" fontId="46" fillId="25" borderId="0" xfId="0" applyFont="1" applyFill="1"/>
    <xf numFmtId="0" fontId="43" fillId="24" borderId="13" xfId="0" applyFont="1" applyFill="1" applyBorder="1" applyAlignment="1">
      <alignment horizontal="right" textRotation="90" wrapText="1"/>
    </xf>
    <xf numFmtId="0" fontId="44" fillId="25" borderId="0" xfId="0" applyFont="1" applyFill="1" applyAlignment="1">
      <alignment horizontal="right"/>
    </xf>
    <xf numFmtId="0" fontId="45" fillId="25" borderId="0" xfId="0" applyFont="1" applyFill="1" applyAlignment="1">
      <alignment horizontal="right"/>
    </xf>
    <xf numFmtId="0" fontId="23" fillId="25" borderId="11" xfId="0" applyFont="1" applyFill="1" applyBorder="1"/>
    <xf numFmtId="0" fontId="22" fillId="25" borderId="13" xfId="0" applyFont="1" applyFill="1" applyBorder="1" applyAlignment="1">
      <alignment horizontal="right" textRotation="90" wrapText="1"/>
    </xf>
    <xf numFmtId="4" fontId="23" fillId="25" borderId="12" xfId="0" applyNumberFormat="1" applyFont="1" applyFill="1" applyBorder="1" applyAlignment="1">
      <alignment horizontal="right"/>
    </xf>
    <xf numFmtId="0" fontId="23" fillId="25" borderId="12" xfId="0" applyFont="1" applyFill="1" applyBorder="1" applyAlignment="1">
      <alignment horizontal="right"/>
    </xf>
    <xf numFmtId="2" fontId="23" fillId="25" borderId="11" xfId="0" applyNumberFormat="1" applyFont="1" applyFill="1" applyBorder="1"/>
    <xf numFmtId="0" fontId="52" fillId="25" borderId="0" xfId="0" applyFont="1" applyFill="1"/>
    <xf numFmtId="0" fontId="48" fillId="0" borderId="10" xfId="113" applyFont="1" applyBorder="1" applyAlignment="1">
      <alignment horizontal="right"/>
    </xf>
    <xf numFmtId="0" fontId="50" fillId="0" borderId="10" xfId="113" applyFont="1" applyBorder="1" applyAlignment="1">
      <alignment horizontal="right"/>
    </xf>
    <xf numFmtId="0" fontId="49" fillId="0" borderId="0" xfId="98" applyFont="1"/>
    <xf numFmtId="0" fontId="24" fillId="0" borderId="0" xfId="98"/>
    <xf numFmtId="0" fontId="23" fillId="26" borderId="12" xfId="0" applyFont="1" applyFill="1" applyBorder="1" applyAlignment="1">
      <alignment horizontal="right"/>
    </xf>
    <xf numFmtId="0" fontId="23" fillId="26" borderId="11" xfId="0" applyFont="1" applyFill="1" applyBorder="1" applyAlignment="1">
      <alignment horizontal="left"/>
    </xf>
    <xf numFmtId="0" fontId="23" fillId="26" borderId="11" xfId="0" applyFont="1" applyFill="1" applyBorder="1"/>
    <xf numFmtId="2" fontId="23" fillId="26" borderId="11" xfId="0" applyNumberFormat="1" applyFont="1" applyFill="1" applyBorder="1"/>
    <xf numFmtId="0" fontId="23" fillId="26" borderId="11" xfId="0" applyFont="1" applyFill="1" applyBorder="1" applyAlignment="1">
      <alignment horizontal="right"/>
    </xf>
    <xf numFmtId="4" fontId="23" fillId="26" borderId="12" xfId="0" applyNumberFormat="1" applyFont="1" applyFill="1" applyBorder="1" applyAlignment="1">
      <alignment horizontal="right"/>
    </xf>
    <xf numFmtId="0" fontId="23" fillId="26" borderId="0" xfId="0" applyFont="1" applyFill="1"/>
    <xf numFmtId="0" fontId="48" fillId="0" borderId="0" xfId="98" applyFont="1" applyAlignment="1">
      <alignment horizontal="left"/>
    </xf>
    <xf numFmtId="0" fontId="47" fillId="0" borderId="10" xfId="113" applyFont="1" applyBorder="1" applyAlignment="1">
      <alignment horizontal="center"/>
    </xf>
    <xf numFmtId="0" fontId="44" fillId="0" borderId="0" xfId="0" applyFont="1" applyAlignment="1">
      <alignment horizontal="left"/>
    </xf>
    <xf numFmtId="0" fontId="44" fillId="25" borderId="0" xfId="0" applyFont="1" applyFill="1" applyAlignment="1">
      <alignment horizontal="right"/>
    </xf>
    <xf numFmtId="0" fontId="22" fillId="25" borderId="0" xfId="98" applyFont="1" applyFill="1" applyAlignment="1">
      <alignment horizontal="left" wrapText="1"/>
    </xf>
    <xf numFmtId="0" fontId="22" fillId="25" borderId="0" xfId="98" applyFont="1" applyFill="1" applyAlignment="1">
      <alignment wrapText="1"/>
    </xf>
    <xf numFmtId="0" fontId="24" fillId="25" borderId="0" xfId="98" applyFill="1"/>
    <xf numFmtId="0" fontId="22" fillId="0" borderId="0" xfId="98" applyFont="1" applyAlignment="1">
      <alignment horizontal="left"/>
    </xf>
    <xf numFmtId="0" fontId="23" fillId="25" borderId="0" xfId="98" applyFont="1" applyFill="1"/>
    <xf numFmtId="0" fontId="47" fillId="25" borderId="0" xfId="124" applyFont="1" applyFill="1" applyAlignment="1">
      <alignment horizontal="left"/>
    </xf>
    <xf numFmtId="0" fontId="24" fillId="26" borderId="0" xfId="124" applyFont="1" applyFill="1" applyAlignment="1">
      <alignment horizontal="center"/>
    </xf>
    <xf numFmtId="0" fontId="1" fillId="0" borderId="0" xfId="124" applyAlignment="1">
      <alignment horizontal="center"/>
    </xf>
    <xf numFmtId="0" fontId="54" fillId="25" borderId="0" xfId="124" applyFont="1" applyFill="1"/>
    <xf numFmtId="0" fontId="56" fillId="25" borderId="0" xfId="125" applyFont="1" applyFill="1" applyAlignment="1">
      <alignment horizontal="left" wrapText="1"/>
    </xf>
    <xf numFmtId="0" fontId="56" fillId="25" borderId="0" xfId="125" applyFont="1" applyFill="1" applyAlignment="1">
      <alignment wrapText="1"/>
    </xf>
    <xf numFmtId="0" fontId="24" fillId="26" borderId="14" xfId="98" applyFill="1" applyBorder="1" applyAlignment="1">
      <alignment horizontal="center" wrapText="1"/>
    </xf>
    <xf numFmtId="0" fontId="57" fillId="25" borderId="0" xfId="98" applyFont="1" applyFill="1" applyAlignment="1">
      <alignment horizontal="left" wrapText="1"/>
    </xf>
    <xf numFmtId="0" fontId="56" fillId="25" borderId="0" xfId="125" applyFont="1" applyFill="1" applyAlignment="1">
      <alignment horizontal="left"/>
    </xf>
    <xf numFmtId="0" fontId="56" fillId="25" borderId="0" xfId="125" applyFont="1" applyFill="1" applyAlignment="1"/>
    <xf numFmtId="0" fontId="56" fillId="25" borderId="0" xfId="125" applyFont="1" applyFill="1" applyAlignment="1">
      <alignment horizontal="left"/>
    </xf>
    <xf numFmtId="0" fontId="24" fillId="25" borderId="0" xfId="98" applyFill="1" applyAlignment="1">
      <alignment horizontal="center"/>
    </xf>
    <xf numFmtId="0" fontId="48" fillId="27" borderId="15" xfId="98" applyFont="1" applyFill="1" applyBorder="1" applyAlignment="1">
      <alignment horizontal="left"/>
    </xf>
    <xf numFmtId="0" fontId="48" fillId="27" borderId="16" xfId="98" applyFont="1" applyFill="1" applyBorder="1" applyAlignment="1">
      <alignment horizontal="left"/>
    </xf>
    <xf numFmtId="0" fontId="48" fillId="27" borderId="17" xfId="98" applyFont="1" applyFill="1" applyBorder="1" applyAlignment="1">
      <alignment horizontal="left"/>
    </xf>
    <xf numFmtId="0" fontId="46" fillId="25" borderId="15" xfId="98" applyFont="1" applyFill="1" applyBorder="1" applyAlignment="1">
      <alignment horizontal="left" vertical="top" wrapText="1"/>
    </xf>
    <xf numFmtId="0" fontId="46" fillId="25" borderId="16" xfId="98" applyFont="1" applyFill="1" applyBorder="1" applyAlignment="1">
      <alignment horizontal="left" vertical="top" wrapText="1"/>
    </xf>
    <xf numFmtId="0" fontId="46" fillId="25" borderId="17" xfId="98" applyFont="1" applyFill="1" applyBorder="1" applyAlignment="1">
      <alignment horizontal="left" vertical="top" wrapText="1"/>
    </xf>
    <xf numFmtId="0" fontId="58" fillId="25" borderId="15" xfId="98" applyFont="1" applyFill="1" applyBorder="1" applyAlignment="1">
      <alignment horizontal="left" vertical="top" wrapText="1"/>
    </xf>
    <xf numFmtId="0" fontId="58" fillId="25" borderId="16" xfId="98" applyFont="1" applyFill="1" applyBorder="1" applyAlignment="1">
      <alignment horizontal="left" vertical="top" wrapText="1"/>
    </xf>
    <xf numFmtId="0" fontId="58" fillId="25" borderId="17" xfId="98" applyFont="1" applyFill="1" applyBorder="1" applyAlignment="1">
      <alignment horizontal="left" vertical="top" wrapText="1"/>
    </xf>
    <xf numFmtId="0" fontId="59" fillId="25" borderId="0" xfId="98" applyFont="1" applyFill="1" applyAlignment="1">
      <alignment wrapText="1"/>
    </xf>
    <xf numFmtId="0" fontId="59" fillId="24" borderId="18" xfId="98" applyFont="1" applyFill="1" applyBorder="1" applyAlignment="1">
      <alignment horizontal="center" wrapText="1"/>
    </xf>
    <xf numFmtId="0" fontId="59" fillId="24" borderId="19" xfId="98" applyFont="1" applyFill="1" applyBorder="1" applyAlignment="1">
      <alignment horizontal="center" wrapText="1"/>
    </xf>
    <xf numFmtId="0" fontId="59" fillId="24" borderId="20" xfId="98" applyFont="1" applyFill="1" applyBorder="1" applyAlignment="1">
      <alignment horizontal="center" wrapText="1"/>
    </xf>
    <xf numFmtId="0" fontId="59" fillId="25" borderId="0" xfId="98" applyFont="1" applyFill="1" applyAlignment="1">
      <alignment horizontal="center" wrapText="1"/>
    </xf>
    <xf numFmtId="0" fontId="57" fillId="25" borderId="11" xfId="98" applyFont="1" applyFill="1" applyBorder="1" applyAlignment="1">
      <alignment wrapText="1"/>
    </xf>
    <xf numFmtId="0" fontId="24" fillId="26" borderId="12" xfId="98" applyFill="1" applyBorder="1" applyAlignment="1">
      <alignment horizontal="center"/>
    </xf>
    <xf numFmtId="0" fontId="24" fillId="26" borderId="11" xfId="98" applyFill="1" applyBorder="1" applyAlignment="1">
      <alignment horizontal="center"/>
    </xf>
    <xf numFmtId="0" fontId="24" fillId="26" borderId="21" xfId="98" applyFill="1" applyBorder="1" applyAlignment="1">
      <alignment horizontal="center"/>
    </xf>
    <xf numFmtId="0" fontId="24" fillId="0" borderId="12" xfId="98" applyBorder="1" applyAlignment="1">
      <alignment horizontal="center"/>
    </xf>
    <xf numFmtId="0" fontId="24" fillId="0" borderId="11" xfId="98" applyBorder="1" applyAlignment="1">
      <alignment horizontal="center"/>
    </xf>
    <xf numFmtId="0" fontId="24" fillId="0" borderId="21" xfId="98" applyBorder="1" applyAlignment="1">
      <alignment horizontal="center"/>
    </xf>
    <xf numFmtId="0" fontId="57" fillId="25" borderId="22" xfId="98" applyFont="1" applyFill="1" applyBorder="1" applyAlignment="1">
      <alignment wrapText="1"/>
    </xf>
    <xf numFmtId="0" fontId="24" fillId="26" borderId="23" xfId="98" applyFill="1" applyBorder="1" applyAlignment="1">
      <alignment horizontal="center"/>
    </xf>
    <xf numFmtId="0" fontId="24" fillId="26" borderId="22" xfId="98" applyFill="1" applyBorder="1" applyAlignment="1">
      <alignment horizontal="center"/>
    </xf>
    <xf numFmtId="0" fontId="24" fillId="26" borderId="24" xfId="98" applyFill="1" applyBorder="1" applyAlignment="1">
      <alignment horizontal="center"/>
    </xf>
    <xf numFmtId="0" fontId="24" fillId="0" borderId="23" xfId="98" applyBorder="1" applyAlignment="1">
      <alignment horizontal="center"/>
    </xf>
    <xf numFmtId="0" fontId="24" fillId="0" borderId="22" xfId="98" applyBorder="1" applyAlignment="1">
      <alignment horizontal="center"/>
    </xf>
    <xf numFmtId="0" fontId="24" fillId="0" borderId="24" xfId="98" applyBorder="1" applyAlignment="1">
      <alignment horizontal="center"/>
    </xf>
    <xf numFmtId="0" fontId="24" fillId="28" borderId="0" xfId="98" applyFill="1"/>
    <xf numFmtId="0" fontId="24" fillId="28" borderId="25" xfId="98" applyFill="1" applyBorder="1"/>
    <xf numFmtId="0" fontId="24" fillId="25" borderId="10" xfId="98" applyFill="1" applyBorder="1"/>
    <xf numFmtId="0" fontId="50" fillId="25" borderId="0" xfId="98" applyFont="1" applyFill="1"/>
    <xf numFmtId="0" fontId="24" fillId="25" borderId="0" xfId="98" applyFill="1" applyAlignment="1">
      <alignment wrapText="1"/>
    </xf>
    <xf numFmtId="0" fontId="60" fillId="0" borderId="0" xfId="124" applyFont="1" applyAlignment="1">
      <alignment horizontal="left"/>
    </xf>
    <xf numFmtId="0" fontId="57" fillId="25" borderId="0" xfId="98" applyFont="1" applyFill="1"/>
    <xf numFmtId="0" fontId="61" fillId="25" borderId="0" xfId="125" applyFont="1" applyFill="1"/>
    <xf numFmtId="0" fontId="46" fillId="25" borderId="0" xfId="98" applyFont="1" applyFill="1"/>
  </cellXfs>
  <cellStyles count="126">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xfId="125" builtinId="8"/>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F59F0854-1260-43E4-B163-CFC724425699}"/>
    <cellStyle name="Normal 11" xfId="118" xr:uid="{89331856-530E-44DB-9B34-25D4685C2EA0}"/>
    <cellStyle name="Normal 12" xfId="121" xr:uid="{FF86D419-B50A-4D1E-98AE-5022F0CB579D}"/>
    <cellStyle name="Normal 13" xfId="124" xr:uid="{90C4F801-6202-43E3-8D02-CAE5CDD0EA62}"/>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34262992-5C59-4173-B15D-F2B9A7B4C555}"/>
    <cellStyle name="Normal 4 15" xfId="116" xr:uid="{9EEC3E95-E216-41EC-9984-A42A42F9F6E3}"/>
    <cellStyle name="Normal 4 16" xfId="119" xr:uid="{1967C7C0-CECE-4DFC-8261-DC18C8DA8826}"/>
    <cellStyle name="Normal 4 17" xfId="122" xr:uid="{55A19E8E-D0DB-4BA5-8C32-F18064EF4833}"/>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82AE48A4-4E80-4F23-BCF1-41C09B692AC9}"/>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55D0C330-96D0-4F8D-918F-F28893DFBACD}"/>
    <cellStyle name="Percent 3" xfId="117" xr:uid="{4B6CF497-52B7-4ED8-AC13-61C06AFD79EC}"/>
    <cellStyle name="Percent 4" xfId="120" xr:uid="{F30E1232-EF0C-48DD-8AEB-34E95E3B2416}"/>
    <cellStyle name="Percent 5" xfId="123" xr:uid="{8E416EB3-11F8-4296-8EAC-9DC62E9654E6}"/>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BB2BFB22-6CC6-4C2D-9459-3D87D73D6E00}"/>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7D1C-8C09-46A4-AB47-5939D9F174E1}">
  <sheetPr>
    <tabColor rgb="FF00B050"/>
  </sheetPr>
  <dimension ref="A1:K10"/>
  <sheetViews>
    <sheetView workbookViewId="0">
      <selection activeCell="K10" sqref="K10"/>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36"/>
      <c r="B3" s="36"/>
      <c r="C3" s="36"/>
      <c r="D3" s="24" t="s">
        <v>6</v>
      </c>
      <c r="E3" s="24" t="s">
        <v>7</v>
      </c>
      <c r="F3" s="24" t="s">
        <v>8</v>
      </c>
      <c r="G3" s="24" t="s">
        <v>9</v>
      </c>
      <c r="H3" s="24" t="s">
        <v>10</v>
      </c>
      <c r="I3" s="24" t="s">
        <v>11</v>
      </c>
      <c r="J3" s="24" t="s">
        <v>18</v>
      </c>
      <c r="K3" s="25" t="s">
        <v>19</v>
      </c>
    </row>
    <row r="4" spans="1:11" x14ac:dyDescent="0.2">
      <c r="A4" s="35" t="s">
        <v>23</v>
      </c>
      <c r="B4" s="35"/>
      <c r="C4" s="35"/>
      <c r="D4" s="27">
        <v>30</v>
      </c>
      <c r="E4" s="27">
        <v>16</v>
      </c>
      <c r="F4" s="27">
        <v>6</v>
      </c>
      <c r="G4" s="27">
        <v>8</v>
      </c>
      <c r="H4" s="27">
        <v>10</v>
      </c>
      <c r="I4" s="27">
        <v>8</v>
      </c>
      <c r="J4" s="27">
        <f>HUB!J4</f>
        <v>10</v>
      </c>
      <c r="K4" s="26">
        <f>SUM(D4:J4)</f>
        <v>88</v>
      </c>
    </row>
    <row r="5" spans="1:11" x14ac:dyDescent="0.2">
      <c r="A5" s="35" t="s">
        <v>24</v>
      </c>
      <c r="B5" s="35"/>
      <c r="C5" s="35"/>
      <c r="D5" s="27">
        <v>18</v>
      </c>
      <c r="E5" s="27">
        <v>12</v>
      </c>
      <c r="F5" s="27">
        <v>6</v>
      </c>
      <c r="G5" s="27">
        <v>6</v>
      </c>
      <c r="H5" s="27">
        <v>6</v>
      </c>
      <c r="I5" s="27">
        <v>6</v>
      </c>
      <c r="J5" s="27">
        <f>HUB!J5</f>
        <v>10</v>
      </c>
      <c r="K5" s="26">
        <f t="shared" ref="K5:K10" si="0">SUM(D5:J5)</f>
        <v>64</v>
      </c>
    </row>
    <row r="6" spans="1:11" x14ac:dyDescent="0.2">
      <c r="A6" s="35" t="s">
        <v>20</v>
      </c>
      <c r="B6" s="35"/>
      <c r="C6" s="35"/>
      <c r="D6" s="27">
        <v>30</v>
      </c>
      <c r="E6" s="27">
        <v>16</v>
      </c>
      <c r="F6" s="27">
        <v>10</v>
      </c>
      <c r="G6" s="27">
        <v>10</v>
      </c>
      <c r="H6" s="27">
        <v>10</v>
      </c>
      <c r="I6" s="27">
        <v>10</v>
      </c>
      <c r="J6" s="27">
        <f>HUB!J6</f>
        <v>10</v>
      </c>
      <c r="K6" s="26">
        <f t="shared" si="0"/>
        <v>96</v>
      </c>
    </row>
    <row r="7" spans="1:11" x14ac:dyDescent="0.2">
      <c r="A7" s="35" t="s">
        <v>21</v>
      </c>
      <c r="B7" s="35"/>
      <c r="C7" s="35"/>
      <c r="D7" s="27">
        <v>18</v>
      </c>
      <c r="E7" s="27">
        <v>12</v>
      </c>
      <c r="F7" s="27">
        <v>6</v>
      </c>
      <c r="G7" s="27">
        <v>6</v>
      </c>
      <c r="H7" s="27">
        <v>6</v>
      </c>
      <c r="I7" s="27">
        <v>6</v>
      </c>
      <c r="J7" s="27">
        <f>HUB!J7</f>
        <v>10</v>
      </c>
      <c r="K7" s="26">
        <f t="shared" si="0"/>
        <v>64</v>
      </c>
    </row>
    <row r="8" spans="1:11" x14ac:dyDescent="0.2">
      <c r="A8" s="35" t="s">
        <v>22</v>
      </c>
      <c r="B8" s="35"/>
      <c r="C8" s="35"/>
      <c r="D8" s="27">
        <v>30</v>
      </c>
      <c r="E8" s="27">
        <v>16</v>
      </c>
      <c r="F8" s="27">
        <v>8</v>
      </c>
      <c r="G8" s="27">
        <v>8</v>
      </c>
      <c r="H8" s="27">
        <v>10</v>
      </c>
      <c r="I8" s="27">
        <v>8</v>
      </c>
      <c r="J8" s="27">
        <f>HUB!J8</f>
        <v>10</v>
      </c>
      <c r="K8" s="26">
        <f t="shared" si="0"/>
        <v>90</v>
      </c>
    </row>
    <row r="9" spans="1:11" x14ac:dyDescent="0.2">
      <c r="A9" s="35" t="s">
        <v>13</v>
      </c>
      <c r="B9" s="35"/>
      <c r="C9" s="35"/>
      <c r="D9" s="27">
        <v>30</v>
      </c>
      <c r="E9" s="27">
        <v>20</v>
      </c>
      <c r="F9" s="27">
        <v>10</v>
      </c>
      <c r="G9" s="27">
        <v>10</v>
      </c>
      <c r="H9" s="27">
        <v>8</v>
      </c>
      <c r="I9" s="27">
        <v>8</v>
      </c>
      <c r="J9" s="27">
        <f>HUB!J9</f>
        <v>10</v>
      </c>
      <c r="K9" s="26">
        <f t="shared" si="0"/>
        <v>96</v>
      </c>
    </row>
    <row r="10" spans="1:11" x14ac:dyDescent="0.2">
      <c r="A10" s="35" t="s">
        <v>25</v>
      </c>
      <c r="B10" s="35"/>
      <c r="C10" s="35"/>
      <c r="D10" s="27">
        <v>24</v>
      </c>
      <c r="E10" s="27">
        <v>20</v>
      </c>
      <c r="F10" s="27">
        <v>8</v>
      </c>
      <c r="G10" s="27">
        <v>10</v>
      </c>
      <c r="H10" s="27">
        <v>8</v>
      </c>
      <c r="I10" s="27">
        <v>8</v>
      </c>
      <c r="J10" s="27">
        <f>HUB!J10</f>
        <v>10</v>
      </c>
      <c r="K10" s="26">
        <f t="shared" si="0"/>
        <v>88</v>
      </c>
    </row>
  </sheetData>
  <mergeCells count="8">
    <mergeCell ref="A9:C9"/>
    <mergeCell ref="A10:C10"/>
    <mergeCell ref="A3:C3"/>
    <mergeCell ref="A4:C4"/>
    <mergeCell ref="A5:C5"/>
    <mergeCell ref="A6:C6"/>
    <mergeCell ref="A7:C7"/>
    <mergeCell ref="A8:C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K10"/>
  <sheetViews>
    <sheetView workbookViewId="0">
      <selection activeCell="K9" sqref="K9"/>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36"/>
      <c r="B3" s="36"/>
      <c r="C3" s="36"/>
      <c r="D3" s="24" t="s">
        <v>6</v>
      </c>
      <c r="E3" s="24" t="s">
        <v>7</v>
      </c>
      <c r="F3" s="24" t="s">
        <v>8</v>
      </c>
      <c r="G3" s="24" t="s">
        <v>9</v>
      </c>
      <c r="H3" s="24" t="s">
        <v>10</v>
      </c>
      <c r="I3" s="24" t="s">
        <v>11</v>
      </c>
      <c r="J3" s="24" t="s">
        <v>18</v>
      </c>
      <c r="K3" s="25" t="s">
        <v>19</v>
      </c>
    </row>
    <row r="4" spans="1:11" x14ac:dyDescent="0.2">
      <c r="A4" s="35" t="s">
        <v>23</v>
      </c>
      <c r="B4" s="35"/>
      <c r="C4" s="35"/>
      <c r="D4" s="27">
        <v>24</v>
      </c>
      <c r="E4" s="27">
        <v>16.8</v>
      </c>
      <c r="F4" s="27">
        <v>8</v>
      </c>
      <c r="G4" s="27">
        <v>7.6</v>
      </c>
      <c r="H4" s="27">
        <v>8.4</v>
      </c>
      <c r="I4" s="27">
        <v>7.8</v>
      </c>
      <c r="J4" s="27">
        <f>HUB!J4</f>
        <v>10</v>
      </c>
      <c r="K4" s="26">
        <f>SUM(D4:J4)</f>
        <v>82.6</v>
      </c>
    </row>
    <row r="5" spans="1:11" x14ac:dyDescent="0.2">
      <c r="A5" s="35" t="s">
        <v>24</v>
      </c>
      <c r="B5" s="35"/>
      <c r="C5" s="35"/>
      <c r="D5" s="27">
        <v>25.200000000000003</v>
      </c>
      <c r="E5" s="27">
        <v>18</v>
      </c>
      <c r="F5" s="27">
        <v>8</v>
      </c>
      <c r="G5" s="27">
        <v>7.6</v>
      </c>
      <c r="H5" s="27">
        <v>8.4</v>
      </c>
      <c r="I5" s="27">
        <v>7.6</v>
      </c>
      <c r="J5" s="27">
        <f>HUB!J5</f>
        <v>10</v>
      </c>
      <c r="K5" s="26">
        <f t="shared" ref="K5:K10" si="0">SUM(D5:J5)</f>
        <v>84.8</v>
      </c>
    </row>
    <row r="6" spans="1:11" x14ac:dyDescent="0.2">
      <c r="A6" s="35" t="s">
        <v>20</v>
      </c>
      <c r="B6" s="35"/>
      <c r="C6" s="35"/>
      <c r="D6" s="27">
        <v>28.799999999999997</v>
      </c>
      <c r="E6" s="27">
        <v>18</v>
      </c>
      <c r="F6" s="27">
        <v>9</v>
      </c>
      <c r="G6" s="27">
        <v>8</v>
      </c>
      <c r="H6" s="27">
        <v>9</v>
      </c>
      <c r="I6" s="27">
        <v>8.4</v>
      </c>
      <c r="J6" s="27">
        <f>HUB!J6</f>
        <v>10</v>
      </c>
      <c r="K6" s="26">
        <f t="shared" si="0"/>
        <v>91.2</v>
      </c>
    </row>
    <row r="7" spans="1:11" x14ac:dyDescent="0.2">
      <c r="A7" s="35" t="s">
        <v>21</v>
      </c>
      <c r="B7" s="35"/>
      <c r="C7" s="35"/>
      <c r="D7" s="27">
        <v>29.400000000000002</v>
      </c>
      <c r="E7" s="27">
        <v>18</v>
      </c>
      <c r="F7" s="27">
        <v>8.4</v>
      </c>
      <c r="G7" s="27">
        <v>9</v>
      </c>
      <c r="H7" s="27">
        <v>9.6</v>
      </c>
      <c r="I7" s="27">
        <v>8.4</v>
      </c>
      <c r="J7" s="27">
        <f>HUB!J7</f>
        <v>10</v>
      </c>
      <c r="K7" s="26">
        <f t="shared" si="0"/>
        <v>92.800000000000011</v>
      </c>
    </row>
    <row r="8" spans="1:11" x14ac:dyDescent="0.2">
      <c r="A8" s="35" t="s">
        <v>22</v>
      </c>
      <c r="B8" s="35"/>
      <c r="C8" s="35"/>
      <c r="D8" s="27">
        <v>18</v>
      </c>
      <c r="E8" s="27">
        <v>12.8</v>
      </c>
      <c r="F8" s="27">
        <v>5.6</v>
      </c>
      <c r="G8" s="27">
        <v>5</v>
      </c>
      <c r="H8" s="27">
        <v>8</v>
      </c>
      <c r="I8" s="27">
        <v>6</v>
      </c>
      <c r="J8" s="27">
        <f>HUB!J8</f>
        <v>10</v>
      </c>
      <c r="K8" s="26">
        <f t="shared" si="0"/>
        <v>65.400000000000006</v>
      </c>
    </row>
    <row r="9" spans="1:11" x14ac:dyDescent="0.2">
      <c r="A9" s="35" t="s">
        <v>13</v>
      </c>
      <c r="B9" s="35"/>
      <c r="C9" s="35"/>
      <c r="D9" s="27">
        <v>28.799999999999997</v>
      </c>
      <c r="E9" s="27">
        <v>18</v>
      </c>
      <c r="F9" s="27">
        <v>8</v>
      </c>
      <c r="G9" s="27">
        <v>8.4</v>
      </c>
      <c r="H9" s="27">
        <v>9</v>
      </c>
      <c r="I9" s="27">
        <v>8</v>
      </c>
      <c r="J9" s="27">
        <f>HUB!J9</f>
        <v>10</v>
      </c>
      <c r="K9" s="26">
        <f t="shared" si="0"/>
        <v>90.199999999999989</v>
      </c>
    </row>
    <row r="10" spans="1:11" x14ac:dyDescent="0.2">
      <c r="A10" s="35" t="s">
        <v>25</v>
      </c>
      <c r="B10" s="35"/>
      <c r="C10" s="35"/>
      <c r="D10" s="27">
        <v>21</v>
      </c>
      <c r="E10" s="27">
        <v>15.2</v>
      </c>
      <c r="F10" s="27">
        <v>8</v>
      </c>
      <c r="G10" s="27">
        <v>9</v>
      </c>
      <c r="H10" s="27">
        <v>8</v>
      </c>
      <c r="I10" s="27">
        <v>8</v>
      </c>
      <c r="J10" s="27">
        <f>HUB!J10</f>
        <v>10</v>
      </c>
      <c r="K10" s="26">
        <f t="shared" si="0"/>
        <v>79.2</v>
      </c>
    </row>
  </sheetData>
  <mergeCells count="8">
    <mergeCell ref="A8:C8"/>
    <mergeCell ref="A9:C9"/>
    <mergeCell ref="A10:C10"/>
    <mergeCell ref="A3:C3"/>
    <mergeCell ref="A4:C4"/>
    <mergeCell ref="A5:C5"/>
    <mergeCell ref="A6:C6"/>
    <mergeCell ref="A7:C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10"/>
  <sheetViews>
    <sheetView workbookViewId="0">
      <selection activeCell="J4" sqref="J4:J10"/>
    </sheetView>
  </sheetViews>
  <sheetFormatPr defaultRowHeight="12.75" x14ac:dyDescent="0.2"/>
  <cols>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36"/>
      <c r="B3" s="36"/>
      <c r="C3" s="36"/>
      <c r="D3" s="24" t="s">
        <v>6</v>
      </c>
      <c r="E3" s="24" t="s">
        <v>7</v>
      </c>
      <c r="F3" s="24" t="s">
        <v>8</v>
      </c>
      <c r="G3" s="24" t="s">
        <v>9</v>
      </c>
      <c r="H3" s="24" t="s">
        <v>10</v>
      </c>
      <c r="I3" s="24" t="s">
        <v>11</v>
      </c>
      <c r="J3" s="24" t="s">
        <v>18</v>
      </c>
      <c r="K3" s="25" t="s">
        <v>19</v>
      </c>
      <c r="L3" s="2"/>
      <c r="M3" s="2"/>
      <c r="N3" s="2"/>
      <c r="O3" s="2"/>
      <c r="P3" s="2"/>
      <c r="Q3" s="2"/>
    </row>
    <row r="4" spans="1:17" x14ac:dyDescent="0.2">
      <c r="A4" s="35" t="s">
        <v>23</v>
      </c>
      <c r="B4" s="35"/>
      <c r="C4" s="35"/>
      <c r="D4" s="27">
        <v>12</v>
      </c>
      <c r="E4" s="27">
        <v>11</v>
      </c>
      <c r="F4" s="27">
        <v>8</v>
      </c>
      <c r="G4" s="27">
        <v>7</v>
      </c>
      <c r="H4" s="27">
        <v>8</v>
      </c>
      <c r="I4" s="27">
        <v>8</v>
      </c>
      <c r="J4" s="27">
        <f>HUB!J4</f>
        <v>10</v>
      </c>
      <c r="K4" s="26">
        <f>SUM(D4:J4)</f>
        <v>64</v>
      </c>
    </row>
    <row r="5" spans="1:17" x14ac:dyDescent="0.2">
      <c r="A5" s="35" t="s">
        <v>24</v>
      </c>
      <c r="B5" s="35"/>
      <c r="C5" s="35"/>
      <c r="D5" s="27">
        <v>22.5</v>
      </c>
      <c r="E5" s="27">
        <v>15</v>
      </c>
      <c r="F5" s="27">
        <v>7</v>
      </c>
      <c r="G5" s="27">
        <v>8</v>
      </c>
      <c r="H5" s="27">
        <v>7</v>
      </c>
      <c r="I5" s="27">
        <v>8</v>
      </c>
      <c r="J5" s="27">
        <f>HUB!J5</f>
        <v>10</v>
      </c>
      <c r="K5" s="26">
        <f t="shared" ref="K5:K10" si="0">SUM(D5:J5)</f>
        <v>77.5</v>
      </c>
    </row>
    <row r="6" spans="1:17" x14ac:dyDescent="0.2">
      <c r="A6" s="35" t="s">
        <v>20</v>
      </c>
      <c r="B6" s="35"/>
      <c r="C6" s="35"/>
      <c r="D6" s="27">
        <v>21</v>
      </c>
      <c r="E6" s="27">
        <v>12</v>
      </c>
      <c r="F6" s="27">
        <v>4</v>
      </c>
      <c r="G6" s="27">
        <v>7</v>
      </c>
      <c r="H6" s="27">
        <v>7.5</v>
      </c>
      <c r="I6" s="27">
        <v>7</v>
      </c>
      <c r="J6" s="27">
        <f>HUB!J6</f>
        <v>10</v>
      </c>
      <c r="K6" s="26">
        <f t="shared" si="0"/>
        <v>68.5</v>
      </c>
    </row>
    <row r="7" spans="1:17" x14ac:dyDescent="0.2">
      <c r="A7" s="35" t="s">
        <v>21</v>
      </c>
      <c r="B7" s="35"/>
      <c r="C7" s="35"/>
      <c r="D7" s="27">
        <v>18</v>
      </c>
      <c r="E7" s="27">
        <v>11</v>
      </c>
      <c r="F7" s="27">
        <v>8</v>
      </c>
      <c r="G7" s="27">
        <v>7.5</v>
      </c>
      <c r="H7" s="27">
        <v>7.5</v>
      </c>
      <c r="I7" s="27">
        <v>8</v>
      </c>
      <c r="J7" s="27">
        <f>HUB!J7</f>
        <v>10</v>
      </c>
      <c r="K7" s="26">
        <f t="shared" si="0"/>
        <v>70</v>
      </c>
    </row>
    <row r="8" spans="1:17" x14ac:dyDescent="0.2">
      <c r="A8" s="35" t="s">
        <v>22</v>
      </c>
      <c r="B8" s="35"/>
      <c r="C8" s="35"/>
      <c r="D8" s="27">
        <v>24</v>
      </c>
      <c r="E8" s="27">
        <v>14</v>
      </c>
      <c r="F8" s="27">
        <v>7.5</v>
      </c>
      <c r="G8" s="27">
        <v>7.5</v>
      </c>
      <c r="H8" s="27">
        <v>8</v>
      </c>
      <c r="I8" s="27">
        <v>8</v>
      </c>
      <c r="J8" s="27">
        <f>HUB!J8</f>
        <v>10</v>
      </c>
      <c r="K8" s="26">
        <f t="shared" si="0"/>
        <v>79</v>
      </c>
    </row>
    <row r="9" spans="1:17" x14ac:dyDescent="0.2">
      <c r="A9" s="35" t="s">
        <v>13</v>
      </c>
      <c r="B9" s="35"/>
      <c r="C9" s="35"/>
      <c r="D9" s="27">
        <v>24</v>
      </c>
      <c r="E9" s="27">
        <v>14</v>
      </c>
      <c r="F9" s="27">
        <v>8</v>
      </c>
      <c r="G9" s="27">
        <v>7.5</v>
      </c>
      <c r="H9" s="27">
        <v>8</v>
      </c>
      <c r="I9" s="27">
        <v>8</v>
      </c>
      <c r="J9" s="27">
        <f>HUB!J9</f>
        <v>10</v>
      </c>
      <c r="K9" s="26">
        <f t="shared" si="0"/>
        <v>79.5</v>
      </c>
    </row>
    <row r="10" spans="1:17" x14ac:dyDescent="0.2">
      <c r="A10" s="35" t="s">
        <v>25</v>
      </c>
      <c r="B10" s="35"/>
      <c r="C10" s="35"/>
      <c r="D10" s="27">
        <v>22.5</v>
      </c>
      <c r="E10" s="27">
        <v>14</v>
      </c>
      <c r="F10" s="27">
        <v>8</v>
      </c>
      <c r="G10" s="27">
        <v>8</v>
      </c>
      <c r="H10" s="27">
        <v>8</v>
      </c>
      <c r="I10" s="27">
        <v>8</v>
      </c>
      <c r="J10" s="27">
        <f>HUB!J10</f>
        <v>10</v>
      </c>
      <c r="K10" s="26">
        <f t="shared" si="0"/>
        <v>78.5</v>
      </c>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10"/>
  <sheetViews>
    <sheetView workbookViewId="0">
      <selection activeCell="J4" sqref="J4:J10"/>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36"/>
      <c r="B3" s="36"/>
      <c r="C3" s="36"/>
      <c r="D3" s="24" t="s">
        <v>6</v>
      </c>
      <c r="E3" s="24" t="s">
        <v>7</v>
      </c>
      <c r="F3" s="24" t="s">
        <v>8</v>
      </c>
      <c r="G3" s="24" t="s">
        <v>9</v>
      </c>
      <c r="H3" s="24" t="s">
        <v>10</v>
      </c>
      <c r="I3" s="24" t="s">
        <v>11</v>
      </c>
      <c r="J3" s="24" t="s">
        <v>18</v>
      </c>
      <c r="K3" s="25" t="s">
        <v>19</v>
      </c>
      <c r="L3" s="2"/>
      <c r="M3" s="2"/>
      <c r="N3" s="2"/>
      <c r="O3" s="2"/>
      <c r="P3" s="2"/>
      <c r="Q3" s="2"/>
    </row>
    <row r="4" spans="1:17" x14ac:dyDescent="0.2">
      <c r="A4" s="35" t="s">
        <v>23</v>
      </c>
      <c r="B4" s="35"/>
      <c r="C4" s="35"/>
      <c r="D4" s="27">
        <v>27</v>
      </c>
      <c r="E4" s="27">
        <v>18</v>
      </c>
      <c r="F4" s="27">
        <v>9</v>
      </c>
      <c r="G4" s="27">
        <v>8</v>
      </c>
      <c r="H4" s="27">
        <v>8</v>
      </c>
      <c r="I4" s="27">
        <v>6</v>
      </c>
      <c r="J4" s="27">
        <f>HUB!J4</f>
        <v>10</v>
      </c>
      <c r="K4" s="26">
        <f>SUM(D4:J4)</f>
        <v>86</v>
      </c>
    </row>
    <row r="5" spans="1:17" x14ac:dyDescent="0.2">
      <c r="A5" s="35" t="s">
        <v>24</v>
      </c>
      <c r="B5" s="35"/>
      <c r="C5" s="35"/>
      <c r="D5" s="27">
        <v>30</v>
      </c>
      <c r="E5" s="27">
        <v>20</v>
      </c>
      <c r="F5" s="27">
        <v>10</v>
      </c>
      <c r="G5" s="27">
        <v>8</v>
      </c>
      <c r="H5" s="27">
        <v>8</v>
      </c>
      <c r="I5" s="27">
        <v>10</v>
      </c>
      <c r="J5" s="27">
        <f>HUB!J5</f>
        <v>10</v>
      </c>
      <c r="K5" s="26">
        <f t="shared" ref="K5:K10" si="0">SUM(D5:J5)</f>
        <v>96</v>
      </c>
    </row>
    <row r="6" spans="1:17" x14ac:dyDescent="0.2">
      <c r="A6" s="35" t="s">
        <v>20</v>
      </c>
      <c r="B6" s="35"/>
      <c r="C6" s="35"/>
      <c r="D6" s="27">
        <v>18</v>
      </c>
      <c r="E6" s="27">
        <v>12</v>
      </c>
      <c r="F6" s="27">
        <v>6</v>
      </c>
      <c r="G6" s="27">
        <v>6</v>
      </c>
      <c r="H6" s="27">
        <v>6</v>
      </c>
      <c r="I6" s="27">
        <v>6</v>
      </c>
      <c r="J6" s="27">
        <f>HUB!J6</f>
        <v>10</v>
      </c>
      <c r="K6" s="26">
        <f t="shared" si="0"/>
        <v>64</v>
      </c>
    </row>
    <row r="7" spans="1:17" x14ac:dyDescent="0.2">
      <c r="A7" s="35" t="s">
        <v>21</v>
      </c>
      <c r="B7" s="35"/>
      <c r="C7" s="35"/>
      <c r="D7" s="27">
        <v>18</v>
      </c>
      <c r="E7" s="27">
        <v>12</v>
      </c>
      <c r="F7" s="27">
        <v>6</v>
      </c>
      <c r="G7" s="27">
        <v>6</v>
      </c>
      <c r="H7" s="27">
        <v>6</v>
      </c>
      <c r="I7" s="27">
        <v>6</v>
      </c>
      <c r="J7" s="27">
        <f>HUB!J7</f>
        <v>10</v>
      </c>
      <c r="K7" s="26">
        <f t="shared" si="0"/>
        <v>64</v>
      </c>
    </row>
    <row r="8" spans="1:17" x14ac:dyDescent="0.2">
      <c r="A8" s="35" t="s">
        <v>22</v>
      </c>
      <c r="B8" s="35"/>
      <c r="C8" s="35"/>
      <c r="D8" s="27">
        <v>24</v>
      </c>
      <c r="E8" s="27">
        <v>16</v>
      </c>
      <c r="F8" s="27">
        <v>6</v>
      </c>
      <c r="G8" s="27">
        <v>6</v>
      </c>
      <c r="H8" s="27">
        <v>6</v>
      </c>
      <c r="I8" s="27">
        <v>6</v>
      </c>
      <c r="J8" s="27">
        <f>HUB!J8</f>
        <v>10</v>
      </c>
      <c r="K8" s="26">
        <f t="shared" si="0"/>
        <v>74</v>
      </c>
    </row>
    <row r="9" spans="1:17" x14ac:dyDescent="0.2">
      <c r="A9" s="35" t="s">
        <v>13</v>
      </c>
      <c r="B9" s="35"/>
      <c r="C9" s="35"/>
      <c r="D9" s="27">
        <v>26.400000000000002</v>
      </c>
      <c r="E9" s="27">
        <v>17.600000000000001</v>
      </c>
      <c r="F9" s="27">
        <v>9</v>
      </c>
      <c r="G9" s="27">
        <v>8</v>
      </c>
      <c r="H9" s="27">
        <v>8</v>
      </c>
      <c r="I9" s="27">
        <v>9</v>
      </c>
      <c r="J9" s="27">
        <f>HUB!J9</f>
        <v>10</v>
      </c>
      <c r="K9" s="26">
        <f t="shared" si="0"/>
        <v>88</v>
      </c>
    </row>
    <row r="10" spans="1:17" x14ac:dyDescent="0.2">
      <c r="A10" s="35" t="s">
        <v>25</v>
      </c>
      <c r="B10" s="35"/>
      <c r="C10" s="35"/>
      <c r="D10" s="27">
        <v>24</v>
      </c>
      <c r="E10" s="27">
        <v>16</v>
      </c>
      <c r="F10" s="27">
        <v>8</v>
      </c>
      <c r="G10" s="27">
        <v>8</v>
      </c>
      <c r="H10" s="27">
        <v>8</v>
      </c>
      <c r="I10" s="27">
        <v>9</v>
      </c>
      <c r="J10" s="27">
        <f>HUB!J10</f>
        <v>10</v>
      </c>
      <c r="K10" s="26">
        <f t="shared" si="0"/>
        <v>83</v>
      </c>
    </row>
  </sheetData>
  <mergeCells count="8">
    <mergeCell ref="A10:C10"/>
    <mergeCell ref="A6:C6"/>
    <mergeCell ref="A7:C7"/>
    <mergeCell ref="A3:C3"/>
    <mergeCell ref="A4:C4"/>
    <mergeCell ref="A5:C5"/>
    <mergeCell ref="A8:C8"/>
    <mergeCell ref="A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Q10"/>
  <sheetViews>
    <sheetView workbookViewId="0">
      <selection activeCell="K18" sqref="K18"/>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36"/>
      <c r="B3" s="36"/>
      <c r="C3" s="36"/>
      <c r="D3" s="24" t="s">
        <v>6</v>
      </c>
      <c r="E3" s="24" t="s">
        <v>7</v>
      </c>
      <c r="F3" s="24" t="s">
        <v>8</v>
      </c>
      <c r="G3" s="24" t="s">
        <v>9</v>
      </c>
      <c r="H3" s="24" t="s">
        <v>10</v>
      </c>
      <c r="I3" s="24" t="s">
        <v>11</v>
      </c>
      <c r="J3" s="24" t="s">
        <v>18</v>
      </c>
      <c r="K3" s="25" t="s">
        <v>19</v>
      </c>
      <c r="L3" s="2"/>
      <c r="M3" s="2"/>
      <c r="N3" s="2"/>
      <c r="O3" s="2"/>
      <c r="P3" s="2"/>
      <c r="Q3" s="2"/>
    </row>
    <row r="4" spans="1:17" x14ac:dyDescent="0.2">
      <c r="A4" s="35" t="s">
        <v>23</v>
      </c>
      <c r="B4" s="35"/>
      <c r="C4" s="35"/>
      <c r="D4" s="27">
        <v>24</v>
      </c>
      <c r="E4" s="27">
        <v>20</v>
      </c>
      <c r="F4" s="27">
        <v>8</v>
      </c>
      <c r="G4" s="27">
        <v>8</v>
      </c>
      <c r="H4" s="27">
        <v>8</v>
      </c>
      <c r="I4" s="27">
        <v>8</v>
      </c>
      <c r="J4" s="27">
        <f>HUB!J4</f>
        <v>10</v>
      </c>
      <c r="K4" s="26">
        <f>SUM(D4:J4)</f>
        <v>86</v>
      </c>
    </row>
    <row r="5" spans="1:17" x14ac:dyDescent="0.2">
      <c r="A5" s="35" t="s">
        <v>24</v>
      </c>
      <c r="B5" s="35"/>
      <c r="C5" s="35"/>
      <c r="D5" s="27">
        <v>18</v>
      </c>
      <c r="E5" s="27">
        <v>12</v>
      </c>
      <c r="F5" s="27">
        <v>6</v>
      </c>
      <c r="G5" s="27">
        <v>6</v>
      </c>
      <c r="H5" s="27">
        <v>6</v>
      </c>
      <c r="I5" s="27">
        <v>6</v>
      </c>
      <c r="J5" s="27">
        <f>HUB!J5</f>
        <v>10</v>
      </c>
      <c r="K5" s="26">
        <f t="shared" ref="K5:K10" si="0">SUM(D5:J5)</f>
        <v>64</v>
      </c>
    </row>
    <row r="6" spans="1:17" x14ac:dyDescent="0.2">
      <c r="A6" s="35" t="s">
        <v>20</v>
      </c>
      <c r="B6" s="35"/>
      <c r="C6" s="35"/>
      <c r="D6" s="27">
        <v>18</v>
      </c>
      <c r="E6" s="27">
        <v>12</v>
      </c>
      <c r="F6" s="27">
        <v>6</v>
      </c>
      <c r="G6" s="27">
        <v>4</v>
      </c>
      <c r="H6" s="27">
        <v>8</v>
      </c>
      <c r="I6" s="27">
        <v>4</v>
      </c>
      <c r="J6" s="27">
        <f>HUB!J6</f>
        <v>10</v>
      </c>
      <c r="K6" s="26">
        <f t="shared" si="0"/>
        <v>62</v>
      </c>
    </row>
    <row r="7" spans="1:17" x14ac:dyDescent="0.2">
      <c r="A7" s="35" t="s">
        <v>21</v>
      </c>
      <c r="B7" s="35"/>
      <c r="C7" s="35"/>
      <c r="D7" s="27">
        <v>24</v>
      </c>
      <c r="E7" s="27">
        <v>16</v>
      </c>
      <c r="F7" s="27">
        <v>8</v>
      </c>
      <c r="G7" s="27">
        <v>8</v>
      </c>
      <c r="H7" s="27">
        <v>8</v>
      </c>
      <c r="I7" s="27">
        <v>8</v>
      </c>
      <c r="J7" s="27">
        <f>HUB!J7</f>
        <v>10</v>
      </c>
      <c r="K7" s="26">
        <f t="shared" si="0"/>
        <v>82</v>
      </c>
    </row>
    <row r="8" spans="1:17" x14ac:dyDescent="0.2">
      <c r="A8" s="35" t="s">
        <v>22</v>
      </c>
      <c r="B8" s="35"/>
      <c r="C8" s="35"/>
      <c r="D8" s="27">
        <v>24</v>
      </c>
      <c r="E8" s="27">
        <v>20</v>
      </c>
      <c r="F8" s="27">
        <v>10</v>
      </c>
      <c r="G8" s="27">
        <v>8</v>
      </c>
      <c r="H8" s="27">
        <v>10</v>
      </c>
      <c r="I8" s="27">
        <v>10</v>
      </c>
      <c r="J8" s="27">
        <f>HUB!J8</f>
        <v>10</v>
      </c>
      <c r="K8" s="26">
        <f t="shared" si="0"/>
        <v>92</v>
      </c>
    </row>
    <row r="9" spans="1:17" x14ac:dyDescent="0.2">
      <c r="A9" s="35" t="s">
        <v>13</v>
      </c>
      <c r="B9" s="35"/>
      <c r="C9" s="35"/>
      <c r="D9" s="27">
        <v>30</v>
      </c>
      <c r="E9" s="27">
        <v>20</v>
      </c>
      <c r="F9" s="27">
        <v>10</v>
      </c>
      <c r="G9" s="27">
        <v>10</v>
      </c>
      <c r="H9" s="27">
        <v>10</v>
      </c>
      <c r="I9" s="27">
        <v>10</v>
      </c>
      <c r="J9" s="27">
        <f>HUB!J9</f>
        <v>10</v>
      </c>
      <c r="K9" s="26">
        <f t="shared" si="0"/>
        <v>100</v>
      </c>
    </row>
    <row r="10" spans="1:17" x14ac:dyDescent="0.2">
      <c r="A10" s="35" t="s">
        <v>25</v>
      </c>
      <c r="B10" s="35"/>
      <c r="C10" s="35"/>
      <c r="D10" s="27">
        <v>18</v>
      </c>
      <c r="E10" s="27">
        <v>12</v>
      </c>
      <c r="F10" s="27">
        <v>8</v>
      </c>
      <c r="G10" s="27">
        <v>8</v>
      </c>
      <c r="H10" s="27">
        <v>6</v>
      </c>
      <c r="I10" s="27">
        <v>6</v>
      </c>
      <c r="J10" s="27">
        <f>HUB!J10</f>
        <v>10</v>
      </c>
      <c r="K10" s="26">
        <f t="shared" si="0"/>
        <v>68</v>
      </c>
    </row>
  </sheetData>
  <mergeCells count="8">
    <mergeCell ref="A10:C10"/>
    <mergeCell ref="A6:C6"/>
    <mergeCell ref="A7:C7"/>
    <mergeCell ref="A3:C3"/>
    <mergeCell ref="A4:C4"/>
    <mergeCell ref="A5:C5"/>
    <mergeCell ref="A8:C8"/>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Q10"/>
  <sheetViews>
    <sheetView workbookViewId="0">
      <selection activeCell="K18" sqref="K18"/>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36"/>
      <c r="B3" s="36"/>
      <c r="C3" s="36"/>
      <c r="D3" s="24" t="s">
        <v>6</v>
      </c>
      <c r="E3" s="24" t="s">
        <v>7</v>
      </c>
      <c r="F3" s="24" t="s">
        <v>8</v>
      </c>
      <c r="G3" s="24" t="s">
        <v>9</v>
      </c>
      <c r="H3" s="24" t="s">
        <v>10</v>
      </c>
      <c r="I3" s="24" t="s">
        <v>11</v>
      </c>
      <c r="J3" s="24" t="s">
        <v>18</v>
      </c>
      <c r="K3" s="25" t="s">
        <v>19</v>
      </c>
      <c r="L3" s="2"/>
      <c r="M3" s="2"/>
      <c r="N3" s="2"/>
      <c r="O3" s="2"/>
      <c r="P3" s="2"/>
      <c r="Q3" s="2"/>
    </row>
    <row r="4" spans="1:17" x14ac:dyDescent="0.2">
      <c r="A4" s="35" t="s">
        <v>23</v>
      </c>
      <c r="B4" s="35"/>
      <c r="C4" s="35"/>
      <c r="D4" s="27">
        <v>30</v>
      </c>
      <c r="E4" s="27">
        <v>16</v>
      </c>
      <c r="F4" s="27">
        <v>9</v>
      </c>
      <c r="G4" s="27">
        <v>8</v>
      </c>
      <c r="H4" s="27">
        <v>10</v>
      </c>
      <c r="I4" s="27">
        <v>9</v>
      </c>
      <c r="J4" s="27">
        <f>HUB!J4</f>
        <v>10</v>
      </c>
      <c r="K4" s="26">
        <f>SUM(D4:J4)</f>
        <v>92</v>
      </c>
    </row>
    <row r="5" spans="1:17" x14ac:dyDescent="0.2">
      <c r="A5" s="35" t="s">
        <v>24</v>
      </c>
      <c r="B5" s="35"/>
      <c r="C5" s="35"/>
      <c r="D5" s="27">
        <v>27</v>
      </c>
      <c r="E5" s="27">
        <v>14</v>
      </c>
      <c r="F5" s="27">
        <v>10</v>
      </c>
      <c r="G5" s="27">
        <v>8</v>
      </c>
      <c r="H5" s="27">
        <v>8</v>
      </c>
      <c r="I5" s="27">
        <v>8</v>
      </c>
      <c r="J5" s="27">
        <f>HUB!J5</f>
        <v>10</v>
      </c>
      <c r="K5" s="26">
        <f t="shared" ref="K5:K10" si="0">SUM(D5:J5)</f>
        <v>85</v>
      </c>
    </row>
    <row r="6" spans="1:17" x14ac:dyDescent="0.2">
      <c r="A6" s="35" t="s">
        <v>20</v>
      </c>
      <c r="B6" s="35"/>
      <c r="C6" s="35"/>
      <c r="D6" s="27">
        <v>30</v>
      </c>
      <c r="E6" s="27">
        <v>18</v>
      </c>
      <c r="F6" s="27">
        <v>10</v>
      </c>
      <c r="G6" s="27">
        <v>9</v>
      </c>
      <c r="H6" s="27">
        <v>10</v>
      </c>
      <c r="I6" s="27">
        <v>9</v>
      </c>
      <c r="J6" s="27">
        <f>HUB!J6</f>
        <v>10</v>
      </c>
      <c r="K6" s="26">
        <f t="shared" si="0"/>
        <v>96</v>
      </c>
    </row>
    <row r="7" spans="1:17" x14ac:dyDescent="0.2">
      <c r="A7" s="35" t="s">
        <v>21</v>
      </c>
      <c r="B7" s="35"/>
      <c r="C7" s="35"/>
      <c r="D7" s="27">
        <v>30</v>
      </c>
      <c r="E7" s="27">
        <v>16</v>
      </c>
      <c r="F7" s="27">
        <v>8</v>
      </c>
      <c r="G7" s="27">
        <v>8</v>
      </c>
      <c r="H7" s="27">
        <v>8</v>
      </c>
      <c r="I7" s="27">
        <v>8</v>
      </c>
      <c r="J7" s="27">
        <f>HUB!J7</f>
        <v>10</v>
      </c>
      <c r="K7" s="26">
        <f t="shared" si="0"/>
        <v>88</v>
      </c>
    </row>
    <row r="8" spans="1:17" x14ac:dyDescent="0.2">
      <c r="A8" s="35" t="s">
        <v>22</v>
      </c>
      <c r="B8" s="35"/>
      <c r="C8" s="35"/>
      <c r="D8" s="27">
        <v>27</v>
      </c>
      <c r="E8" s="27">
        <v>18</v>
      </c>
      <c r="F8" s="27">
        <v>10</v>
      </c>
      <c r="G8" s="27">
        <v>8</v>
      </c>
      <c r="H8" s="27">
        <v>8</v>
      </c>
      <c r="I8" s="27">
        <v>8</v>
      </c>
      <c r="J8" s="27">
        <f>HUB!J8</f>
        <v>10</v>
      </c>
      <c r="K8" s="26">
        <f t="shared" si="0"/>
        <v>89</v>
      </c>
    </row>
    <row r="9" spans="1:17" x14ac:dyDescent="0.2">
      <c r="A9" s="35" t="s">
        <v>13</v>
      </c>
      <c r="B9" s="35"/>
      <c r="C9" s="35"/>
      <c r="D9" s="27">
        <v>30</v>
      </c>
      <c r="E9" s="27">
        <v>18</v>
      </c>
      <c r="F9" s="27">
        <v>10</v>
      </c>
      <c r="G9" s="27">
        <v>9</v>
      </c>
      <c r="H9" s="27">
        <v>10</v>
      </c>
      <c r="I9" s="27">
        <v>9</v>
      </c>
      <c r="J9" s="27">
        <f>HUB!J9</f>
        <v>10</v>
      </c>
      <c r="K9" s="26">
        <f t="shared" si="0"/>
        <v>96</v>
      </c>
    </row>
    <row r="10" spans="1:17" x14ac:dyDescent="0.2">
      <c r="A10" s="35" t="s">
        <v>25</v>
      </c>
      <c r="B10" s="35"/>
      <c r="C10" s="35"/>
      <c r="D10" s="27">
        <v>27</v>
      </c>
      <c r="E10" s="27">
        <v>16</v>
      </c>
      <c r="F10" s="27">
        <v>9</v>
      </c>
      <c r="G10" s="27">
        <v>8</v>
      </c>
      <c r="H10" s="27">
        <v>10</v>
      </c>
      <c r="I10" s="27">
        <v>8</v>
      </c>
      <c r="J10" s="27">
        <f>HUB!J10</f>
        <v>10</v>
      </c>
      <c r="K10" s="26">
        <f t="shared" si="0"/>
        <v>88</v>
      </c>
    </row>
  </sheetData>
  <mergeCells count="8">
    <mergeCell ref="A8:C8"/>
    <mergeCell ref="A9:C9"/>
    <mergeCell ref="A10:C10"/>
    <mergeCell ref="A7:C7"/>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10"/>
  <sheetViews>
    <sheetView workbookViewId="0">
      <selection activeCell="L25" sqref="L25"/>
    </sheetView>
  </sheetViews>
  <sheetFormatPr defaultColWidth="9.140625"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36"/>
      <c r="B3" s="36"/>
      <c r="C3" s="36"/>
      <c r="D3" s="24" t="s">
        <v>6</v>
      </c>
      <c r="E3" s="24" t="s">
        <v>7</v>
      </c>
      <c r="F3" s="24" t="s">
        <v>8</v>
      </c>
      <c r="G3" s="24" t="s">
        <v>9</v>
      </c>
      <c r="H3" s="24" t="s">
        <v>10</v>
      </c>
      <c r="I3" s="24" t="s">
        <v>11</v>
      </c>
      <c r="J3" s="24" t="s">
        <v>18</v>
      </c>
      <c r="K3" s="25" t="s">
        <v>19</v>
      </c>
      <c r="L3" s="2"/>
      <c r="M3" s="2"/>
      <c r="N3" s="2"/>
      <c r="O3" s="2"/>
      <c r="P3" s="2"/>
      <c r="Q3" s="2"/>
    </row>
    <row r="4" spans="1:17" x14ac:dyDescent="0.2">
      <c r="A4" s="35" t="s">
        <v>23</v>
      </c>
      <c r="B4" s="35"/>
      <c r="C4" s="35"/>
      <c r="D4" s="27"/>
      <c r="E4" s="27"/>
      <c r="F4" s="27"/>
      <c r="G4" s="27"/>
      <c r="H4" s="27"/>
      <c r="I4" s="27"/>
      <c r="J4" s="27">
        <v>10</v>
      </c>
      <c r="K4" s="26">
        <f>SUM(D4:J4)</f>
        <v>10</v>
      </c>
    </row>
    <row r="5" spans="1:17" x14ac:dyDescent="0.2">
      <c r="A5" s="35" t="s">
        <v>24</v>
      </c>
      <c r="B5" s="35"/>
      <c r="C5" s="35"/>
      <c r="D5" s="27"/>
      <c r="E5" s="27"/>
      <c r="F5" s="27"/>
      <c r="G5" s="27"/>
      <c r="H5" s="27"/>
      <c r="I5" s="27"/>
      <c r="J5" s="27">
        <v>10</v>
      </c>
      <c r="K5" s="26">
        <f t="shared" ref="K5:K10" si="0">SUM(D5:J5)</f>
        <v>10</v>
      </c>
    </row>
    <row r="6" spans="1:17" x14ac:dyDescent="0.2">
      <c r="A6" s="35" t="s">
        <v>20</v>
      </c>
      <c r="B6" s="35"/>
      <c r="C6" s="35"/>
      <c r="D6" s="27"/>
      <c r="E6" s="27"/>
      <c r="F6" s="27"/>
      <c r="G6" s="27"/>
      <c r="H6" s="27"/>
      <c r="I6" s="27"/>
      <c r="J6" s="27">
        <v>10</v>
      </c>
      <c r="K6" s="26">
        <f t="shared" si="0"/>
        <v>10</v>
      </c>
    </row>
    <row r="7" spans="1:17" x14ac:dyDescent="0.2">
      <c r="A7" s="35" t="s">
        <v>21</v>
      </c>
      <c r="B7" s="35"/>
      <c r="C7" s="35"/>
      <c r="D7" s="27"/>
      <c r="E7" s="27"/>
      <c r="F7" s="27"/>
      <c r="G7" s="27"/>
      <c r="H7" s="27"/>
      <c r="I7" s="27"/>
      <c r="J7" s="27">
        <v>10</v>
      </c>
      <c r="K7" s="26">
        <f t="shared" si="0"/>
        <v>10</v>
      </c>
    </row>
    <row r="8" spans="1:17" x14ac:dyDescent="0.2">
      <c r="A8" s="35" t="s">
        <v>22</v>
      </c>
      <c r="B8" s="35"/>
      <c r="C8" s="35"/>
      <c r="D8" s="27"/>
      <c r="E8" s="27"/>
      <c r="F8" s="27"/>
      <c r="G8" s="27"/>
      <c r="H8" s="27"/>
      <c r="I8" s="27"/>
      <c r="J8" s="27">
        <v>10</v>
      </c>
      <c r="K8" s="26">
        <f t="shared" si="0"/>
        <v>10</v>
      </c>
    </row>
    <row r="9" spans="1:17" x14ac:dyDescent="0.2">
      <c r="A9" s="35" t="s">
        <v>13</v>
      </c>
      <c r="B9" s="35"/>
      <c r="C9" s="35"/>
      <c r="D9" s="27"/>
      <c r="E9" s="27"/>
      <c r="F9" s="27"/>
      <c r="G9" s="27"/>
      <c r="H9" s="27"/>
      <c r="I9" s="27"/>
      <c r="J9" s="27">
        <v>10</v>
      </c>
      <c r="K9" s="26">
        <f t="shared" si="0"/>
        <v>10</v>
      </c>
    </row>
    <row r="10" spans="1:17" x14ac:dyDescent="0.2">
      <c r="A10" s="35" t="s">
        <v>25</v>
      </c>
      <c r="B10" s="35"/>
      <c r="C10" s="35"/>
      <c r="D10" s="27"/>
      <c r="E10" s="27"/>
      <c r="F10" s="27"/>
      <c r="G10" s="27"/>
      <c r="H10" s="27"/>
      <c r="I10" s="27"/>
      <c r="J10" s="27">
        <v>10</v>
      </c>
      <c r="K10" s="26">
        <f t="shared" si="0"/>
        <v>10</v>
      </c>
    </row>
  </sheetData>
  <mergeCells count="8">
    <mergeCell ref="A9:C9"/>
    <mergeCell ref="A10:C10"/>
    <mergeCell ref="A8:C8"/>
    <mergeCell ref="A3:C3"/>
    <mergeCell ref="A4:C4"/>
    <mergeCell ref="A5:C5"/>
    <mergeCell ref="A6:C6"/>
    <mergeCell ref="A7: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9"/>
  <sheetViews>
    <sheetView workbookViewId="0">
      <selection activeCell="G16" sqref="G16"/>
    </sheetView>
  </sheetViews>
  <sheetFormatPr defaultColWidth="9.140625" defaultRowHeight="15" x14ac:dyDescent="0.2"/>
  <cols>
    <col min="1" max="1" width="33" style="7" customWidth="1"/>
    <col min="2" max="5" width="7.28515625" style="7" customWidth="1"/>
    <col min="6" max="6" width="7.7109375" style="7" bestFit="1" customWidth="1"/>
    <col min="7" max="7" width="7.28515625" style="7" customWidth="1"/>
    <col min="8" max="8" width="8.85546875" style="7" customWidth="1"/>
    <col min="9" max="9" width="7.5703125" style="7" hidden="1" customWidth="1"/>
    <col min="10" max="11" width="8.28515625" style="7" customWidth="1"/>
    <col min="12" max="15" width="4.140625" style="7" bestFit="1" customWidth="1"/>
    <col min="16" max="16" width="4.140625" style="7" customWidth="1"/>
    <col min="17" max="17" width="7.140625" style="7" bestFit="1" customWidth="1"/>
    <col min="18" max="16384" width="9.140625" style="7"/>
  </cols>
  <sheetData>
    <row r="1" spans="1:18" ht="15.75" x14ac:dyDescent="0.25">
      <c r="A1" s="5" t="s">
        <v>12</v>
      </c>
      <c r="B1" s="5"/>
      <c r="C1" s="6"/>
      <c r="D1" s="5"/>
      <c r="E1" s="5"/>
      <c r="F1" s="5"/>
      <c r="G1" s="5"/>
      <c r="H1" s="5"/>
      <c r="I1" s="5"/>
    </row>
    <row r="2" spans="1:18" ht="6" customHeight="1" x14ac:dyDescent="0.25">
      <c r="A2" s="5"/>
      <c r="B2" s="5"/>
      <c r="C2" s="6"/>
      <c r="D2" s="5"/>
      <c r="E2" s="5"/>
      <c r="F2" s="5"/>
      <c r="G2" s="5"/>
      <c r="H2" s="5"/>
      <c r="I2" s="5"/>
    </row>
    <row r="3" spans="1:18" ht="15.75" x14ac:dyDescent="0.25">
      <c r="A3" s="37" t="s">
        <v>26</v>
      </c>
      <c r="B3" s="37"/>
      <c r="C3" s="37"/>
      <c r="D3" s="37"/>
      <c r="E3" s="37"/>
      <c r="F3" s="37"/>
      <c r="G3" s="37"/>
      <c r="H3" s="37"/>
      <c r="I3" s="37"/>
    </row>
    <row r="4" spans="1:18" x14ac:dyDescent="0.2">
      <c r="A4" s="6"/>
      <c r="B4" s="6"/>
      <c r="C4" s="6"/>
      <c r="D4" s="6"/>
      <c r="E4" s="6"/>
      <c r="F4" s="6"/>
      <c r="G4" s="6"/>
      <c r="H4" s="6"/>
      <c r="I4" s="6"/>
    </row>
    <row r="5" spans="1:18" ht="15.75" x14ac:dyDescent="0.25">
      <c r="G5" s="17"/>
      <c r="H5" s="16"/>
      <c r="I5" s="8"/>
      <c r="J5" s="16"/>
      <c r="K5" s="16"/>
      <c r="L5" s="8"/>
      <c r="Q5" s="38" t="s">
        <v>15</v>
      </c>
      <c r="R5" s="38"/>
    </row>
    <row r="6" spans="1:18" s="11" customFormat="1" ht="135" customHeight="1" x14ac:dyDescent="0.2">
      <c r="A6" s="9"/>
      <c r="B6" s="10" t="s">
        <v>1</v>
      </c>
      <c r="C6" s="10" t="s">
        <v>2</v>
      </c>
      <c r="D6" s="10" t="s">
        <v>3</v>
      </c>
      <c r="E6" s="10" t="s">
        <v>4</v>
      </c>
      <c r="F6" s="10" t="s">
        <v>5</v>
      </c>
      <c r="G6" s="10" t="s">
        <v>27</v>
      </c>
      <c r="H6" s="19" t="s">
        <v>16</v>
      </c>
      <c r="I6" s="15" t="s">
        <v>14</v>
      </c>
      <c r="J6" s="7"/>
      <c r="K6" s="10" t="str">
        <f>B6</f>
        <v>Evaluator 1</v>
      </c>
      <c r="L6" s="10" t="str">
        <f t="shared" ref="L6:P6" si="0">C6</f>
        <v>Evaluator 2</v>
      </c>
      <c r="M6" s="10" t="str">
        <f t="shared" si="0"/>
        <v>Evaluator 3</v>
      </c>
      <c r="N6" s="10" t="str">
        <f t="shared" si="0"/>
        <v>Evaluator 4</v>
      </c>
      <c r="O6" s="10" t="str">
        <f t="shared" si="0"/>
        <v>Evaluator 5</v>
      </c>
      <c r="P6" s="10" t="str">
        <f t="shared" si="0"/>
        <v>Evaluator 6</v>
      </c>
      <c r="Q6" s="19" t="s">
        <v>17</v>
      </c>
      <c r="R6" s="15" t="s">
        <v>14</v>
      </c>
    </row>
    <row r="7" spans="1:18" ht="16.5" customHeight="1" x14ac:dyDescent="0.2">
      <c r="A7" s="13" t="str">
        <f>'2'!A4:C4</f>
        <v>Harvey Cleary</v>
      </c>
      <c r="B7" s="22">
        <f>'1'!K4</f>
        <v>88</v>
      </c>
      <c r="C7" s="22">
        <f>'2'!K4</f>
        <v>82.6</v>
      </c>
      <c r="D7" s="22">
        <f>'3'!K4</f>
        <v>64</v>
      </c>
      <c r="E7" s="22">
        <f>'4'!K4</f>
        <v>86</v>
      </c>
      <c r="F7" s="22">
        <f>'5'!K4</f>
        <v>86</v>
      </c>
      <c r="G7" s="22">
        <f>'6'!K4</f>
        <v>92</v>
      </c>
      <c r="H7" s="20">
        <f>AVERAGE(B7:G7)</f>
        <v>83.100000000000009</v>
      </c>
      <c r="I7" s="21">
        <f t="shared" ref="I7:I13" si="1">RANK(H7,$H$7:$H$13,0)</f>
        <v>2</v>
      </c>
      <c r="J7" s="18"/>
      <c r="K7" s="12">
        <f>RANK(B7,$B$7:$B$13,0)</f>
        <v>4</v>
      </c>
      <c r="L7" s="12">
        <f t="shared" ref="L7" si="2">RANK(C7,$C$7:$C$13,0)</f>
        <v>5</v>
      </c>
      <c r="M7" s="12">
        <f t="shared" ref="M7" si="3">RANK(D7,$D$7:$D$13,0)</f>
        <v>7</v>
      </c>
      <c r="N7" s="12">
        <f t="shared" ref="N7" si="4">RANK(E7,$E$7:$E$13,0)</f>
        <v>3</v>
      </c>
      <c r="O7" s="12">
        <f t="shared" ref="O7" si="5">RANK(F7,$F$7:$F$13,0)</f>
        <v>3</v>
      </c>
      <c r="P7" s="12">
        <f t="shared" ref="P7" si="6">RANK(G7,$G$7:$G$13,0)</f>
        <v>3</v>
      </c>
      <c r="Q7" s="21">
        <f>AVERAGE(K7:P7)</f>
        <v>4.166666666666667</v>
      </c>
      <c r="R7" s="21">
        <f t="shared" ref="R7:R13" si="7">RANK(Q7,$Q$7:$Q$13,1)</f>
        <v>4</v>
      </c>
    </row>
    <row r="8" spans="1:18" ht="16.5" customHeight="1" x14ac:dyDescent="0.2">
      <c r="A8" s="13" t="str">
        <f>'2'!A5:C5</f>
        <v>Hoar</v>
      </c>
      <c r="B8" s="22">
        <f>'1'!K5</f>
        <v>64</v>
      </c>
      <c r="C8" s="22">
        <f>'2'!K5</f>
        <v>84.8</v>
      </c>
      <c r="D8" s="22">
        <f>'3'!K5</f>
        <v>77.5</v>
      </c>
      <c r="E8" s="22">
        <f>'4'!K5</f>
        <v>96</v>
      </c>
      <c r="F8" s="22">
        <f>'5'!K5</f>
        <v>64</v>
      </c>
      <c r="G8" s="22">
        <f>'6'!K5</f>
        <v>85</v>
      </c>
      <c r="H8" s="20">
        <f t="shared" ref="H8:H13" si="8">AVERAGE(B8:G8)</f>
        <v>78.55</v>
      </c>
      <c r="I8" s="21">
        <f t="shared" si="1"/>
        <v>6</v>
      </c>
      <c r="J8" s="18"/>
      <c r="K8" s="12">
        <f t="shared" ref="K8:K13" si="9">RANK(B8,$B$7:$B$13,0)</f>
        <v>6</v>
      </c>
      <c r="L8" s="12">
        <f t="shared" ref="L8:L13" si="10">RANK(C8,$C$7:$C$13,0)</f>
        <v>4</v>
      </c>
      <c r="M8" s="12">
        <f t="shared" ref="M8:M13" si="11">RANK(D8,$D$7:$D$13,0)</f>
        <v>4</v>
      </c>
      <c r="N8" s="12">
        <f t="shared" ref="N8:N13" si="12">RANK(E8,$E$7:$E$13,0)</f>
        <v>1</v>
      </c>
      <c r="O8" s="12">
        <f t="shared" ref="O8:O13" si="13">RANK(F8,$F$7:$F$13,0)</f>
        <v>6</v>
      </c>
      <c r="P8" s="12">
        <f t="shared" ref="P8:P13" si="14">RANK(G8,$G$7:$G$13,0)</f>
        <v>7</v>
      </c>
      <c r="Q8" s="21">
        <f t="shared" ref="Q8:Q13" si="15">AVERAGE(K8:P8)</f>
        <v>4.666666666666667</v>
      </c>
      <c r="R8" s="21">
        <f t="shared" si="7"/>
        <v>7</v>
      </c>
    </row>
    <row r="9" spans="1:18" s="34" customFormat="1" ht="16.5" customHeight="1" x14ac:dyDescent="0.2">
      <c r="A9" s="29" t="str">
        <f>'2'!A6:C6</f>
        <v>Kitchell</v>
      </c>
      <c r="B9" s="31">
        <f>'1'!K6</f>
        <v>96</v>
      </c>
      <c r="C9" s="31">
        <f>'2'!K6</f>
        <v>91.2</v>
      </c>
      <c r="D9" s="31">
        <f>'3'!K6</f>
        <v>68.5</v>
      </c>
      <c r="E9" s="31">
        <f>'4'!K6</f>
        <v>64</v>
      </c>
      <c r="F9" s="31">
        <f>'5'!K6</f>
        <v>62</v>
      </c>
      <c r="G9" s="31">
        <f>'6'!K6</f>
        <v>96</v>
      </c>
      <c r="H9" s="33">
        <f t="shared" si="8"/>
        <v>79.61666666666666</v>
      </c>
      <c r="I9" s="28">
        <f t="shared" si="1"/>
        <v>5</v>
      </c>
      <c r="J9" s="30"/>
      <c r="K9" s="32">
        <f t="shared" si="9"/>
        <v>1</v>
      </c>
      <c r="L9" s="32">
        <f t="shared" si="10"/>
        <v>2</v>
      </c>
      <c r="M9" s="32">
        <f t="shared" si="11"/>
        <v>6</v>
      </c>
      <c r="N9" s="32">
        <f t="shared" si="12"/>
        <v>6</v>
      </c>
      <c r="O9" s="32">
        <f t="shared" si="13"/>
        <v>7</v>
      </c>
      <c r="P9" s="32">
        <f t="shared" si="14"/>
        <v>1</v>
      </c>
      <c r="Q9" s="28">
        <f t="shared" si="15"/>
        <v>3.8333333333333335</v>
      </c>
      <c r="R9" s="28">
        <f t="shared" si="7"/>
        <v>2</v>
      </c>
    </row>
    <row r="10" spans="1:18" x14ac:dyDescent="0.2">
      <c r="A10" s="13" t="str">
        <f>'2'!A7:C7</f>
        <v>Manhattan</v>
      </c>
      <c r="B10" s="22">
        <f>'1'!K7</f>
        <v>64</v>
      </c>
      <c r="C10" s="22">
        <f>'2'!K7</f>
        <v>92.800000000000011</v>
      </c>
      <c r="D10" s="22">
        <f>'3'!K7</f>
        <v>70</v>
      </c>
      <c r="E10" s="22">
        <f>'4'!K7</f>
        <v>64</v>
      </c>
      <c r="F10" s="22">
        <f>'5'!K7</f>
        <v>82</v>
      </c>
      <c r="G10" s="22">
        <f>'6'!K7</f>
        <v>88</v>
      </c>
      <c r="H10" s="20">
        <f t="shared" si="8"/>
        <v>76.8</v>
      </c>
      <c r="I10" s="21">
        <f t="shared" si="1"/>
        <v>7</v>
      </c>
      <c r="J10" s="18"/>
      <c r="K10" s="12">
        <f t="shared" si="9"/>
        <v>6</v>
      </c>
      <c r="L10" s="12">
        <f t="shared" si="10"/>
        <v>1</v>
      </c>
      <c r="M10" s="12">
        <f t="shared" si="11"/>
        <v>5</v>
      </c>
      <c r="N10" s="12">
        <f t="shared" si="12"/>
        <v>6</v>
      </c>
      <c r="O10" s="12">
        <f t="shared" si="13"/>
        <v>4</v>
      </c>
      <c r="P10" s="12">
        <f t="shared" si="14"/>
        <v>5</v>
      </c>
      <c r="Q10" s="21">
        <f t="shared" si="15"/>
        <v>4.5</v>
      </c>
      <c r="R10" s="21">
        <f t="shared" si="7"/>
        <v>5</v>
      </c>
    </row>
    <row r="11" spans="1:18" s="34" customFormat="1" x14ac:dyDescent="0.2">
      <c r="A11" s="29" t="str">
        <f>'2'!A8:C8</f>
        <v>Turner</v>
      </c>
      <c r="B11" s="31">
        <f>'1'!K8</f>
        <v>90</v>
      </c>
      <c r="C11" s="31">
        <f>'2'!K8</f>
        <v>65.400000000000006</v>
      </c>
      <c r="D11" s="31">
        <f>'3'!K8</f>
        <v>79</v>
      </c>
      <c r="E11" s="31">
        <f>'4'!K8</f>
        <v>74</v>
      </c>
      <c r="F11" s="31">
        <f>'5'!K8</f>
        <v>92</v>
      </c>
      <c r="G11" s="31">
        <f>'6'!K8</f>
        <v>89</v>
      </c>
      <c r="H11" s="33">
        <f t="shared" si="8"/>
        <v>81.566666666666663</v>
      </c>
      <c r="I11" s="28">
        <f t="shared" si="1"/>
        <v>3</v>
      </c>
      <c r="J11" s="30"/>
      <c r="K11" s="32">
        <f t="shared" si="9"/>
        <v>3</v>
      </c>
      <c r="L11" s="32">
        <f t="shared" si="10"/>
        <v>7</v>
      </c>
      <c r="M11" s="32">
        <f t="shared" si="11"/>
        <v>2</v>
      </c>
      <c r="N11" s="32">
        <f t="shared" si="12"/>
        <v>5</v>
      </c>
      <c r="O11" s="32">
        <f t="shared" si="13"/>
        <v>2</v>
      </c>
      <c r="P11" s="32">
        <f t="shared" si="14"/>
        <v>4</v>
      </c>
      <c r="Q11" s="28">
        <f t="shared" si="15"/>
        <v>3.8333333333333335</v>
      </c>
      <c r="R11" s="28">
        <f t="shared" si="7"/>
        <v>2</v>
      </c>
    </row>
    <row r="12" spans="1:18" s="34" customFormat="1" x14ac:dyDescent="0.2">
      <c r="A12" s="29" t="str">
        <f>'2'!A9:C9</f>
        <v>Vaughn</v>
      </c>
      <c r="B12" s="31">
        <f>'1'!K9</f>
        <v>96</v>
      </c>
      <c r="C12" s="31">
        <f>'2'!K9</f>
        <v>90.199999999999989</v>
      </c>
      <c r="D12" s="31">
        <f>'3'!K9</f>
        <v>79.5</v>
      </c>
      <c r="E12" s="31">
        <f>'4'!K9</f>
        <v>88</v>
      </c>
      <c r="F12" s="31">
        <f>'5'!K9</f>
        <v>100</v>
      </c>
      <c r="G12" s="31">
        <f>'6'!K9</f>
        <v>96</v>
      </c>
      <c r="H12" s="33">
        <f t="shared" si="8"/>
        <v>91.616666666666674</v>
      </c>
      <c r="I12" s="28">
        <f t="shared" si="1"/>
        <v>1</v>
      </c>
      <c r="J12" s="30"/>
      <c r="K12" s="32">
        <f t="shared" si="9"/>
        <v>1</v>
      </c>
      <c r="L12" s="32">
        <f t="shared" si="10"/>
        <v>3</v>
      </c>
      <c r="M12" s="32">
        <f t="shared" si="11"/>
        <v>1</v>
      </c>
      <c r="N12" s="32">
        <f t="shared" si="12"/>
        <v>2</v>
      </c>
      <c r="O12" s="32">
        <f t="shared" si="13"/>
        <v>1</v>
      </c>
      <c r="P12" s="32">
        <f t="shared" si="14"/>
        <v>1</v>
      </c>
      <c r="Q12" s="28">
        <f t="shared" si="15"/>
        <v>1.5</v>
      </c>
      <c r="R12" s="28">
        <f t="shared" si="7"/>
        <v>1</v>
      </c>
    </row>
    <row r="13" spans="1:18" x14ac:dyDescent="0.2">
      <c r="A13" s="13" t="str">
        <f>'2'!A10:C10</f>
        <v>Whiting Turner</v>
      </c>
      <c r="B13" s="22">
        <f>'1'!K10</f>
        <v>88</v>
      </c>
      <c r="C13" s="22">
        <f>'2'!K10</f>
        <v>79.2</v>
      </c>
      <c r="D13" s="22">
        <f>'3'!K10</f>
        <v>78.5</v>
      </c>
      <c r="E13" s="22">
        <f>'4'!K10</f>
        <v>83</v>
      </c>
      <c r="F13" s="22">
        <f>'5'!K10</f>
        <v>68</v>
      </c>
      <c r="G13" s="22">
        <f>'6'!K10</f>
        <v>88</v>
      </c>
      <c r="H13" s="20">
        <f t="shared" si="8"/>
        <v>80.783333333333331</v>
      </c>
      <c r="I13" s="21">
        <f t="shared" si="1"/>
        <v>4</v>
      </c>
      <c r="J13" s="18"/>
      <c r="K13" s="12">
        <f t="shared" si="9"/>
        <v>4</v>
      </c>
      <c r="L13" s="12">
        <f t="shared" si="10"/>
        <v>6</v>
      </c>
      <c r="M13" s="12">
        <f t="shared" si="11"/>
        <v>3</v>
      </c>
      <c r="N13" s="12">
        <f t="shared" si="12"/>
        <v>4</v>
      </c>
      <c r="O13" s="12">
        <f t="shared" si="13"/>
        <v>5</v>
      </c>
      <c r="P13" s="12">
        <f t="shared" si="14"/>
        <v>5</v>
      </c>
      <c r="Q13" s="21">
        <f t="shared" si="15"/>
        <v>4.5</v>
      </c>
      <c r="R13" s="21">
        <f t="shared" si="7"/>
        <v>5</v>
      </c>
    </row>
    <row r="16" spans="1:18" x14ac:dyDescent="0.2">
      <c r="J16" s="23"/>
      <c r="K16" s="23"/>
    </row>
    <row r="17" spans="1:11" x14ac:dyDescent="0.2">
      <c r="J17" s="23"/>
      <c r="K17" s="23"/>
    </row>
    <row r="19" spans="1:11" x14ac:dyDescent="0.2">
      <c r="A19" s="14"/>
      <c r="B19" s="14"/>
    </row>
  </sheetData>
  <mergeCells count="2">
    <mergeCell ref="A3:I3"/>
    <mergeCell ref="Q5:R5"/>
  </mergeCells>
  <phoneticPr fontId="53" type="noConversion"/>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7C3B-0650-45D3-8EEC-4263A6B31EBC}">
  <dimension ref="A1:V52"/>
  <sheetViews>
    <sheetView tabSelected="1" zoomScaleNormal="100" workbookViewId="0">
      <selection activeCell="S30" sqref="S30"/>
    </sheetView>
  </sheetViews>
  <sheetFormatPr defaultColWidth="9.140625" defaultRowHeight="12.75" x14ac:dyDescent="0.2"/>
  <cols>
    <col min="1" max="1" width="20.7109375" style="41" customWidth="1"/>
    <col min="2" max="22" width="9.5703125" style="41" customWidth="1"/>
    <col min="23" max="16384" width="9.140625" style="41"/>
  </cols>
  <sheetData>
    <row r="1" spans="1:22" ht="15.75" customHeight="1" x14ac:dyDescent="0.25">
      <c r="A1" s="39" t="s">
        <v>28</v>
      </c>
      <c r="B1" s="39"/>
      <c r="C1" s="39"/>
      <c r="D1" s="39"/>
      <c r="E1" s="39"/>
      <c r="F1" s="39"/>
      <c r="G1" s="39"/>
      <c r="H1" s="39"/>
      <c r="I1" s="39"/>
      <c r="J1" s="40"/>
    </row>
    <row r="2" spans="1:22" ht="15.75" x14ac:dyDescent="0.25">
      <c r="A2" s="42" t="s">
        <v>26</v>
      </c>
      <c r="B2" s="42"/>
      <c r="C2" s="42"/>
      <c r="D2" s="42"/>
      <c r="E2" s="42"/>
      <c r="F2" s="42"/>
      <c r="G2" s="42"/>
      <c r="H2" s="42"/>
      <c r="I2" s="42"/>
      <c r="J2" s="43"/>
    </row>
    <row r="3" spans="1:22" x14ac:dyDescent="0.2">
      <c r="A3" s="44" t="s">
        <v>29</v>
      </c>
      <c r="B3" s="45"/>
      <c r="C3" s="45"/>
      <c r="D3" s="45"/>
    </row>
    <row r="4" spans="1:22" ht="15" customHeight="1" x14ac:dyDescent="0.25">
      <c r="A4" s="44" t="s">
        <v>30</v>
      </c>
      <c r="B4" s="46" t="s">
        <v>31</v>
      </c>
      <c r="C4" s="46"/>
      <c r="D4" s="46"/>
      <c r="E4" s="47"/>
    </row>
    <row r="5" spans="1:22" ht="20.25" customHeight="1" x14ac:dyDescent="0.25">
      <c r="A5" s="48" t="s">
        <v>32</v>
      </c>
      <c r="B5" s="48"/>
      <c r="C5" s="49"/>
      <c r="D5" s="49"/>
      <c r="E5" s="49"/>
      <c r="F5" s="49"/>
      <c r="G5" s="49"/>
    </row>
    <row r="6" spans="1:22" ht="27" customHeight="1" thickBot="1" x14ac:dyDescent="0.25">
      <c r="A6" s="50"/>
      <c r="B6" s="51" t="s">
        <v>33</v>
      </c>
      <c r="C6" s="51"/>
      <c r="D6" s="51"/>
      <c r="E6" s="51"/>
      <c r="F6" s="51"/>
      <c r="G6" s="51"/>
      <c r="H6" s="51"/>
      <c r="I6" s="51"/>
    </row>
    <row r="7" spans="1:22" ht="20.25" customHeight="1" x14ac:dyDescent="0.25">
      <c r="A7" s="52" t="s">
        <v>34</v>
      </c>
      <c r="B7" s="52"/>
      <c r="C7" s="53"/>
      <c r="D7" s="54"/>
      <c r="E7" s="54"/>
      <c r="F7" s="54"/>
      <c r="G7" s="54"/>
    </row>
    <row r="8" spans="1:22" ht="27" customHeight="1" thickBot="1" x14ac:dyDescent="0.25">
      <c r="A8" s="50"/>
      <c r="B8" s="51" t="s">
        <v>35</v>
      </c>
      <c r="C8" s="51"/>
      <c r="D8" s="51"/>
      <c r="E8" s="51"/>
      <c r="F8" s="51"/>
      <c r="G8" s="51"/>
      <c r="H8" s="51"/>
      <c r="I8" s="51"/>
    </row>
    <row r="9" spans="1:22" ht="15" customHeight="1" x14ac:dyDescent="0.2"/>
    <row r="10" spans="1:22" ht="15" customHeight="1" x14ac:dyDescent="0.2"/>
    <row r="11" spans="1:22" ht="11.25" customHeight="1" thickBot="1" x14ac:dyDescent="0.25"/>
    <row r="12" spans="1:22" s="55" customFormat="1" ht="13.5" thickBot="1" x14ac:dyDescent="0.25">
      <c r="B12" s="56" t="s">
        <v>36</v>
      </c>
      <c r="C12" s="57"/>
      <c r="D12" s="58"/>
      <c r="E12" s="56" t="s">
        <v>37</v>
      </c>
      <c r="F12" s="57"/>
      <c r="G12" s="58"/>
      <c r="H12" s="56" t="s">
        <v>38</v>
      </c>
      <c r="I12" s="57"/>
      <c r="J12" s="58"/>
      <c r="K12" s="56" t="s">
        <v>39</v>
      </c>
      <c r="L12" s="57"/>
      <c r="M12" s="58"/>
      <c r="N12" s="56" t="s">
        <v>40</v>
      </c>
      <c r="O12" s="57"/>
      <c r="P12" s="58"/>
      <c r="Q12" s="56" t="s">
        <v>41</v>
      </c>
      <c r="R12" s="57"/>
      <c r="S12" s="58"/>
      <c r="T12" s="56" t="s">
        <v>42</v>
      </c>
      <c r="U12" s="57"/>
      <c r="V12" s="58"/>
    </row>
    <row r="13" spans="1:22" s="55" customFormat="1" ht="60.6" customHeight="1" x14ac:dyDescent="0.2">
      <c r="B13" s="59" t="s">
        <v>43</v>
      </c>
      <c r="C13" s="60"/>
      <c r="D13" s="61"/>
      <c r="E13" s="59" t="s">
        <v>44</v>
      </c>
      <c r="F13" s="60"/>
      <c r="G13" s="61"/>
      <c r="H13" s="59" t="s">
        <v>45</v>
      </c>
      <c r="I13" s="60"/>
      <c r="J13" s="61"/>
      <c r="K13" s="59" t="s">
        <v>46</v>
      </c>
      <c r="L13" s="60"/>
      <c r="M13" s="61"/>
      <c r="N13" s="59" t="s">
        <v>47</v>
      </c>
      <c r="O13" s="60"/>
      <c r="P13" s="61"/>
      <c r="Q13" s="59" t="s">
        <v>48</v>
      </c>
      <c r="R13" s="60"/>
      <c r="S13" s="61"/>
      <c r="T13" s="62" t="s">
        <v>49</v>
      </c>
      <c r="U13" s="63"/>
      <c r="V13" s="64"/>
    </row>
    <row r="14" spans="1:22" s="69" customFormat="1" ht="11.25" customHeight="1" x14ac:dyDescent="0.2">
      <c r="A14" s="65"/>
      <c r="B14" s="66" t="s">
        <v>50</v>
      </c>
      <c r="C14" s="67"/>
      <c r="D14" s="68"/>
      <c r="E14" s="66" t="s">
        <v>50</v>
      </c>
      <c r="F14" s="67"/>
      <c r="G14" s="68"/>
      <c r="H14" s="66" t="s">
        <v>50</v>
      </c>
      <c r="I14" s="67"/>
      <c r="J14" s="68"/>
      <c r="K14" s="66" t="s">
        <v>50</v>
      </c>
      <c r="L14" s="67"/>
      <c r="M14" s="68"/>
      <c r="N14" s="66" t="s">
        <v>50</v>
      </c>
      <c r="O14" s="67"/>
      <c r="P14" s="68"/>
      <c r="Q14" s="66" t="s">
        <v>50</v>
      </c>
      <c r="R14" s="67"/>
      <c r="S14" s="68"/>
      <c r="T14" s="66" t="s">
        <v>50</v>
      </c>
      <c r="U14" s="67"/>
      <c r="V14" s="68"/>
    </row>
    <row r="15" spans="1:22" s="69" customFormat="1" x14ac:dyDescent="0.2">
      <c r="A15" s="70" t="s">
        <v>23</v>
      </c>
      <c r="B15" s="71"/>
      <c r="C15" s="72"/>
      <c r="D15" s="73"/>
      <c r="E15" s="71"/>
      <c r="F15" s="72"/>
      <c r="G15" s="73"/>
      <c r="H15" s="71"/>
      <c r="I15" s="72"/>
      <c r="J15" s="73"/>
      <c r="K15" s="71"/>
      <c r="L15" s="72"/>
      <c r="M15" s="73"/>
      <c r="N15" s="71"/>
      <c r="O15" s="72"/>
      <c r="P15" s="73"/>
      <c r="Q15" s="71"/>
      <c r="R15" s="72"/>
      <c r="S15" s="73"/>
      <c r="T15" s="74"/>
      <c r="U15" s="75"/>
      <c r="V15" s="76"/>
    </row>
    <row r="16" spans="1:22" s="69" customFormat="1" x14ac:dyDescent="0.2">
      <c r="A16" s="77" t="s">
        <v>24</v>
      </c>
      <c r="B16" s="78"/>
      <c r="C16" s="79"/>
      <c r="D16" s="80"/>
      <c r="E16" s="78"/>
      <c r="F16" s="79"/>
      <c r="G16" s="80"/>
      <c r="H16" s="78"/>
      <c r="I16" s="79"/>
      <c r="J16" s="80"/>
      <c r="K16" s="78"/>
      <c r="L16" s="79"/>
      <c r="M16" s="80"/>
      <c r="N16" s="78"/>
      <c r="O16" s="79"/>
      <c r="P16" s="80"/>
      <c r="Q16" s="78"/>
      <c r="R16" s="79"/>
      <c r="S16" s="80"/>
      <c r="T16" s="81"/>
      <c r="U16" s="82"/>
      <c r="V16" s="83"/>
    </row>
    <row r="17" spans="1:22" s="69" customFormat="1" x14ac:dyDescent="0.2">
      <c r="A17" s="77" t="s">
        <v>20</v>
      </c>
      <c r="B17" s="78"/>
      <c r="C17" s="79"/>
      <c r="D17" s="80"/>
      <c r="E17" s="78"/>
      <c r="F17" s="79"/>
      <c r="G17" s="80"/>
      <c r="H17" s="78"/>
      <c r="I17" s="79"/>
      <c r="J17" s="80"/>
      <c r="K17" s="78"/>
      <c r="L17" s="79"/>
      <c r="M17" s="80"/>
      <c r="N17" s="78"/>
      <c r="O17" s="79"/>
      <c r="P17" s="80"/>
      <c r="Q17" s="78"/>
      <c r="R17" s="79"/>
      <c r="S17" s="80"/>
      <c r="T17" s="81"/>
      <c r="U17" s="82"/>
      <c r="V17" s="83"/>
    </row>
    <row r="18" spans="1:22" s="69" customFormat="1" x14ac:dyDescent="0.2">
      <c r="A18" s="77" t="s">
        <v>21</v>
      </c>
      <c r="B18" s="78"/>
      <c r="C18" s="79"/>
      <c r="D18" s="80"/>
      <c r="E18" s="78"/>
      <c r="F18" s="79"/>
      <c r="G18" s="80"/>
      <c r="H18" s="78"/>
      <c r="I18" s="79"/>
      <c r="J18" s="80"/>
      <c r="K18" s="78"/>
      <c r="L18" s="79"/>
      <c r="M18" s="80"/>
      <c r="N18" s="78"/>
      <c r="O18" s="79"/>
      <c r="P18" s="80"/>
      <c r="Q18" s="78"/>
      <c r="R18" s="79"/>
      <c r="S18" s="80"/>
      <c r="T18" s="81"/>
      <c r="U18" s="82"/>
      <c r="V18" s="83"/>
    </row>
    <row r="19" spans="1:22" s="69" customFormat="1" x14ac:dyDescent="0.2">
      <c r="A19" s="77" t="s">
        <v>22</v>
      </c>
      <c r="B19" s="78"/>
      <c r="C19" s="79"/>
      <c r="D19" s="80"/>
      <c r="E19" s="78"/>
      <c r="F19" s="79"/>
      <c r="G19" s="80"/>
      <c r="H19" s="78"/>
      <c r="I19" s="79"/>
      <c r="J19" s="80"/>
      <c r="K19" s="78"/>
      <c r="L19" s="79"/>
      <c r="M19" s="80"/>
      <c r="N19" s="78"/>
      <c r="O19" s="79"/>
      <c r="P19" s="80"/>
      <c r="Q19" s="78"/>
      <c r="R19" s="79"/>
      <c r="S19" s="80"/>
      <c r="T19" s="81"/>
      <c r="U19" s="82"/>
      <c r="V19" s="83"/>
    </row>
    <row r="20" spans="1:22" s="69" customFormat="1" x14ac:dyDescent="0.2">
      <c r="A20" s="77" t="s">
        <v>13</v>
      </c>
      <c r="B20" s="78"/>
      <c r="C20" s="79"/>
      <c r="D20" s="80"/>
      <c r="E20" s="78"/>
      <c r="F20" s="79"/>
      <c r="G20" s="80"/>
      <c r="H20" s="78"/>
      <c r="I20" s="79"/>
      <c r="J20" s="80"/>
      <c r="K20" s="78"/>
      <c r="L20" s="79"/>
      <c r="M20" s="80"/>
      <c r="N20" s="78"/>
      <c r="O20" s="79"/>
      <c r="P20" s="80"/>
      <c r="Q20" s="78"/>
      <c r="R20" s="79"/>
      <c r="S20" s="80"/>
      <c r="T20" s="81"/>
      <c r="U20" s="82"/>
      <c r="V20" s="83"/>
    </row>
    <row r="21" spans="1:22" s="69" customFormat="1" x14ac:dyDescent="0.2">
      <c r="A21" s="77" t="s">
        <v>25</v>
      </c>
      <c r="B21" s="78"/>
      <c r="C21" s="79"/>
      <c r="D21" s="80"/>
      <c r="E21" s="78"/>
      <c r="F21" s="79"/>
      <c r="G21" s="80"/>
      <c r="H21" s="78"/>
      <c r="I21" s="79"/>
      <c r="J21" s="80"/>
      <c r="K21" s="78"/>
      <c r="L21" s="79"/>
      <c r="M21" s="80"/>
      <c r="N21" s="78"/>
      <c r="O21" s="79"/>
      <c r="P21" s="80"/>
      <c r="Q21" s="78"/>
      <c r="R21" s="79"/>
      <c r="S21" s="80"/>
      <c r="T21" s="81"/>
      <c r="U21" s="82"/>
      <c r="V21" s="83"/>
    </row>
    <row r="22" spans="1:22" s="85" customFormat="1" ht="7.5" customHeight="1" x14ac:dyDescent="0.2">
      <c r="A22" s="84"/>
      <c r="B22" s="84"/>
      <c r="C22" s="84"/>
      <c r="D22" s="84"/>
      <c r="E22" s="84"/>
      <c r="F22" s="84"/>
      <c r="G22" s="84"/>
      <c r="H22" s="84"/>
      <c r="I22" s="84"/>
      <c r="J22" s="84"/>
      <c r="K22" s="84"/>
      <c r="L22" s="84"/>
      <c r="M22" s="84"/>
      <c r="N22" s="84"/>
      <c r="O22" s="84"/>
      <c r="P22" s="84"/>
      <c r="Q22" s="84"/>
      <c r="R22" s="84"/>
      <c r="S22" s="84"/>
      <c r="T22" s="84"/>
      <c r="U22" s="84"/>
      <c r="V22" s="84"/>
    </row>
    <row r="23" spans="1:22" s="86" customFormat="1" ht="6.75" customHeight="1" x14ac:dyDescent="0.2"/>
    <row r="25" spans="1:22" x14ac:dyDescent="0.2">
      <c r="A25" s="87"/>
      <c r="G25" s="88"/>
      <c r="H25" s="88"/>
    </row>
    <row r="26" spans="1:22" x14ac:dyDescent="0.2">
      <c r="A26" s="89" t="s">
        <v>51</v>
      </c>
      <c r="G26" s="88"/>
      <c r="H26" s="88"/>
      <c r="I26" s="88"/>
      <c r="J26" s="88"/>
    </row>
    <row r="27" spans="1:22" x14ac:dyDescent="0.2">
      <c r="A27" s="90"/>
      <c r="B27" s="90"/>
      <c r="C27" s="91"/>
      <c r="D27" s="90"/>
      <c r="E27" s="90"/>
      <c r="F27" s="90"/>
      <c r="G27" s="88"/>
      <c r="H27" s="88"/>
      <c r="I27" s="88"/>
      <c r="J27" s="88"/>
    </row>
    <row r="28" spans="1:22" x14ac:dyDescent="0.2">
      <c r="A28" s="90"/>
      <c r="B28" s="90"/>
      <c r="C28" s="91"/>
      <c r="D28" s="90"/>
      <c r="E28" s="90"/>
      <c r="F28" s="90"/>
      <c r="G28" s="88"/>
      <c r="H28" s="88"/>
      <c r="I28" s="88"/>
      <c r="J28" s="88"/>
    </row>
    <row r="29" spans="1:22" x14ac:dyDescent="0.2">
      <c r="A29" s="90"/>
      <c r="B29" s="90"/>
      <c r="C29" s="91"/>
      <c r="D29" s="90"/>
      <c r="E29" s="90"/>
      <c r="F29" s="90"/>
      <c r="G29" s="88"/>
      <c r="H29" s="88"/>
      <c r="I29" s="88"/>
      <c r="J29" s="88"/>
    </row>
    <row r="30" spans="1:22" x14ac:dyDescent="0.2">
      <c r="A30" s="90"/>
      <c r="B30" s="90"/>
      <c r="C30" s="91"/>
      <c r="D30" s="90"/>
      <c r="E30" s="90"/>
      <c r="F30" s="90"/>
      <c r="G30" s="88"/>
      <c r="H30" s="88"/>
      <c r="I30" s="88"/>
      <c r="J30" s="88"/>
    </row>
    <row r="31" spans="1:22" x14ac:dyDescent="0.2">
      <c r="A31" s="90"/>
      <c r="B31" s="90"/>
      <c r="C31" s="91"/>
      <c r="D31" s="90"/>
      <c r="E31" s="90"/>
      <c r="F31" s="90"/>
      <c r="G31" s="88"/>
      <c r="H31" s="88"/>
      <c r="I31" s="88"/>
      <c r="J31" s="88"/>
    </row>
    <row r="32" spans="1:22" x14ac:dyDescent="0.2">
      <c r="A32" s="90"/>
      <c r="B32" s="90"/>
      <c r="C32" s="91"/>
      <c r="D32" s="90"/>
      <c r="E32" s="90"/>
      <c r="F32" s="90"/>
      <c r="G32" s="88"/>
      <c r="H32" s="88"/>
      <c r="I32" s="88"/>
      <c r="J32" s="88"/>
    </row>
    <row r="33" spans="1:13" x14ac:dyDescent="0.2">
      <c r="A33" s="90"/>
      <c r="B33" s="90"/>
      <c r="C33" s="91"/>
      <c r="D33" s="90"/>
      <c r="E33" s="90"/>
      <c r="F33" s="90"/>
      <c r="G33" s="88"/>
      <c r="H33" s="88"/>
      <c r="I33" s="88"/>
      <c r="J33" s="88"/>
    </row>
    <row r="34" spans="1:13" x14ac:dyDescent="0.2">
      <c r="I34" s="88"/>
      <c r="J34" s="88"/>
      <c r="K34" s="88"/>
      <c r="L34" s="88"/>
    </row>
    <row r="35" spans="1:13" x14ac:dyDescent="0.2">
      <c r="I35" s="88"/>
      <c r="J35" s="88"/>
      <c r="K35" s="88"/>
      <c r="L35" s="88"/>
      <c r="M35" s="88"/>
    </row>
    <row r="36" spans="1:13" x14ac:dyDescent="0.2">
      <c r="L36" s="88"/>
      <c r="M36" s="88"/>
    </row>
    <row r="37" spans="1:13" x14ac:dyDescent="0.2">
      <c r="L37" s="88"/>
      <c r="M37" s="88"/>
    </row>
    <row r="38" spans="1:13" x14ac:dyDescent="0.2">
      <c r="L38" s="88"/>
      <c r="M38" s="88"/>
    </row>
    <row r="39" spans="1:13" x14ac:dyDescent="0.2">
      <c r="L39" s="88"/>
      <c r="M39" s="88"/>
    </row>
    <row r="52" spans="1:1" x14ac:dyDescent="0.2">
      <c r="A52" s="92" t="s">
        <v>52</v>
      </c>
    </row>
  </sheetData>
  <mergeCells count="78">
    <mergeCell ref="T20:V20"/>
    <mergeCell ref="B21:D21"/>
    <mergeCell ref="E21:G21"/>
    <mergeCell ref="H21:J21"/>
    <mergeCell ref="K21:M21"/>
    <mergeCell ref="N21:P21"/>
    <mergeCell ref="Q21:S21"/>
    <mergeCell ref="T21:V21"/>
    <mergeCell ref="B20:D20"/>
    <mergeCell ref="E20:G20"/>
    <mergeCell ref="H20:J20"/>
    <mergeCell ref="K20:M20"/>
    <mergeCell ref="N20:P20"/>
    <mergeCell ref="Q20:S20"/>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2024-02-14T21:21:01Z</dcterms:modified>
</cp:coreProperties>
</file>