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66 AI-Based Chatbot - SELENE CISNEROS\Short-List\"/>
    </mc:Choice>
  </mc:AlternateContent>
  <xr:revisionPtr revIDLastSave="0" documentId="13_ncr:1_{8F74AA3D-16C3-4544-96AE-5658EA8FC90F}" xr6:coauthVersionLast="36" xr6:coauthVersionMax="36" xr10:uidLastSave="{00000000-0000-0000-0000-000000000000}"/>
  <bookViews>
    <workbookView xWindow="0" yWindow="0" windowWidth="15345" windowHeight="4755" activeTab="7" xr2:uid="{00000000-000D-0000-FFFF-FFFF00000000}"/>
  </bookViews>
  <sheets>
    <sheet name="Evaluator 1" sheetId="2" r:id="rId1"/>
    <sheet name="Evaluator 2" sheetId="3" r:id="rId2"/>
    <sheet name="Evaluator 3" sheetId="5" r:id="rId3"/>
    <sheet name="Evaluator 4" sheetId="9" r:id="rId4"/>
    <sheet name="Evaluator 5" sheetId="10" r:id="rId5"/>
    <sheet name="Evaluator 6" sheetId="4" r:id="rId6"/>
    <sheet name="Summary" sheetId="1" r:id="rId7"/>
    <sheet name="Evaluation" sheetId="11" r:id="rId8"/>
  </sheets>
  <calcPr calcId="191029"/>
</workbook>
</file>

<file path=xl/calcChain.xml><?xml version="1.0" encoding="utf-8"?>
<calcChain xmlns="http://schemas.openxmlformats.org/spreadsheetml/2006/main">
  <c r="H4" i="4" l="1"/>
  <c r="H4" i="2" l="1"/>
  <c r="H6" i="10" l="1"/>
  <c r="F9" i="1" s="1"/>
  <c r="H5" i="10"/>
  <c r="F8" i="1" s="1"/>
  <c r="H4" i="10"/>
  <c r="F7" i="1" s="1"/>
  <c r="H5" i="4" l="1"/>
  <c r="H6" i="4"/>
  <c r="B8" i="1" l="1"/>
  <c r="C8" i="1"/>
  <c r="D8" i="1"/>
  <c r="B9" i="1"/>
  <c r="C9" i="1"/>
  <c r="D9" i="1"/>
  <c r="E9" i="1"/>
  <c r="G9" i="1"/>
  <c r="G7" i="1"/>
  <c r="D7" i="1"/>
  <c r="C7" i="1"/>
  <c r="B7" i="1"/>
  <c r="G8" i="1"/>
  <c r="H6" i="9"/>
  <c r="H5" i="9"/>
  <c r="E8" i="1" s="1"/>
  <c r="H4" i="9"/>
  <c r="E7" i="1" s="1"/>
  <c r="H6" i="5"/>
  <c r="H5" i="5"/>
  <c r="H4" i="5"/>
  <c r="H6" i="3"/>
  <c r="H5" i="3"/>
  <c r="H4" i="3"/>
  <c r="H7" i="1" l="1"/>
  <c r="K7" i="1"/>
  <c r="L7" i="1" s="1"/>
  <c r="K9" i="1"/>
  <c r="L9" i="1" s="1"/>
  <c r="K8" i="1"/>
  <c r="L8" i="1" s="1"/>
  <c r="K6" i="1"/>
  <c r="M8" i="1" l="1"/>
  <c r="M9" i="1"/>
  <c r="M7" i="1"/>
  <c r="H5" i="2"/>
  <c r="H6" i="2"/>
  <c r="A8" i="1" l="1"/>
  <c r="A9" i="1"/>
  <c r="A7" i="1"/>
  <c r="O7" i="1" l="1"/>
  <c r="H9" i="1"/>
  <c r="O9" i="1" s="1"/>
  <c r="H8" i="1"/>
  <c r="O8" i="1" l="1"/>
  <c r="I7" i="1"/>
  <c r="P7" i="1"/>
  <c r="P8" i="1"/>
  <c r="P9"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352EE4BB-33D0-4BF5-AB21-AEF26DE660C5}">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<sst xmlns="http://schemas.openxmlformats.org/spreadsheetml/2006/main" count="95" uniqueCount="44">
  <si>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</si>
  <si>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</si>
  <si>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</si>
  <si>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</si>
  <si>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</si>
  <si>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</si>
  <si>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</si>
  <si>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</si>
  <si>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</si>
  <si>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</si>
  <si>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</si>
  <si>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</si>
  <si>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</si>
  <si>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</si>
  <si>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</si>
  <si>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</si>
  <si>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</si>
  <si>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</si>
  <si>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</si>
  <si>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</si>
  <si>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</si>
  <si>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</si>
  <si>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Ivy.ai</t>
  </si>
  <si>
    <t>Ocelot</t>
  </si>
  <si>
    <t>Unifyed</t>
  </si>
  <si>
    <t>RFP730-24066 AI-Based Chatbot</t>
  </si>
  <si>
    <t>Evaluator 6</t>
  </si>
  <si>
    <t>University of Houston Evaluation Matrix - Shortlist</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</si>
  <si>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</si>
  <si>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</si>
  <si>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</si>
  <si>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</si>
  <si>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</si>
  <si>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</si>
  <si>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</si>
  <si>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</si>
  <si>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Cost **WILL BE BROUGHT OVER FROM RFP EVALUATE COST**</t>
  </si>
  <si>
    <t>Innovation and Adaptability</t>
  </si>
  <si>
    <t>Platform Management Tools</t>
  </si>
  <si>
    <t>Higher Eduation Expertise</t>
  </si>
  <si>
    <t>Points (1-5)</t>
  </si>
  <si>
    <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</si>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</sst>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6">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44" fillId="0" borderId="0" applyNumberFormat="0" applyFill="0" applyBorder="0" applyAlignment="0" applyProtection="0"/>
  </cellStyleXfs>
  <cellXfs count="93">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xf numFmtId="0" fontId="14" fillId="0" borderId="0" xfId="98" applyFont="1"/>
    <xf numFmtId="0" fontId="14" fillId="0" borderId="0" xfId="98" applyFont="1"/>
    <xf numFmtId="0" fontId="14" fillId="0" borderId="0" xfId="98"/>
    <xf numFmtId="0" fontId="41" fillId="0" borderId="0" xfId="98" applyFont="1"/>
    <xf numFmtId="0" fontId="14" fillId="0" borderId="0" xfId="98" applyFont="1"/>
    <xf numFmtId="0" fontId="14" fillId="0" borderId="0" xfId="98" applyFont="1"/>
    <xf numFmtId="0" fontId="12" fillId="25" borderId="0" xfId="98" applyFont="1" applyFill="1" applyAlignment="1">
      <alignment wrapText="1"/>
    </xf>
    <xf numFmtId="0" fontId="14" fillId="25" borderId="0" xfId="98" applyFont="1" applyFill="1"/>
    <xf numFmtId="0" fontId="13" fillId="25" borderId="0" xfId="98" applyFont="1" applyFill="1"/>
    <xf numFmtId="0" fontId="43" fillId="25" borderId="0" xfId="0" applyFont="1" applyFill="1" applyBorder="1" applyAlignment="1">
      <alignment horizontal="left"/>
    </xf>
    <xf numFmtId="0" fontId="42" fillId="25" borderId="0" xfId="0" applyFont="1" applyFill="1" applyBorder="1" applyAlignment="1"/>
    <xf numFmtId="0" fontId="45" fillId="25" borderId="0" xfId="105" applyFont="1" applyFill="1" applyAlignment="1">
      <alignment wrapText="1"/>
    </xf>
    <xf numFmtId="0" fontId="14" fillId="25" borderId="0" xfId="98" applyFont="1" applyFill="1" applyAlignment="1"/>
    <xf numFmtId="0" fontId="14" fillId="26" borderId="16" xfId="98" applyFont="1" applyFill="1" applyBorder="1" applyAlignment="1">
      <alignment horizontal="center" wrapText="1"/>
    </xf>
    <xf numFmtId="0" fontId="44" fillId="25" borderId="0" xfId="105" applyFill="1"/>
    <xf numFmtId="0" fontId="14" fillId="25" borderId="0" xfId="98" applyFont="1" applyFill="1" applyAlignment="1">
      <alignment horizontal="center"/>
    </xf>
    <xf numFmtId="0" fontId="49" fillId="25" borderId="0" xfId="98" applyFont="1" applyFill="1" applyAlignment="1">
      <alignment wrapText="1"/>
    </xf>
    <xf numFmtId="0" fontId="49" fillId="25" borderId="0" xfId="98" applyFont="1" applyFill="1" applyAlignment="1">
      <alignment horizontal="center" wrapText="1"/>
    </xf>
    <xf numFmtId="0" fontId="46" fillId="25" borderId="12" xfId="98" applyFont="1" applyFill="1" applyBorder="1" applyAlignment="1">
      <alignment wrapText="1"/>
    </xf>
    <xf numFmtId="0" fontId="14" fillId="28" borderId="0" xfId="98" applyFont="1" applyFill="1" applyBorder="1"/>
    <xf numFmtId="0" fontId="14" fillId="28" borderId="24" xfId="98" applyFont="1" applyFill="1" applyBorder="1"/>
    <xf numFmtId="0" fontId="14" fillId="25" borderId="10" xfId="98" applyFont="1" applyFill="1" applyBorder="1"/>
    <xf numFmtId="0" fontId="50" fillId="25" borderId="0" xfId="98" applyFont="1" applyFill="1"/>
    <xf numFmtId="0" fontId="14" fillId="25" borderId="0" xfId="98" applyFont="1" applyFill="1" applyAlignment="1">
      <alignment wrapText="1"/>
    </xf>
    <xf numFmtId="0" fontId="51" fillId="0" borderId="0" xfId="0" applyFont="1" applyAlignment="1">
      <alignment horizontal="left"/>
    </xf>
    <xf numFmtId="0" fontId="46" fillId="25" borderId="0" xfId="98" applyFont="1" applyFill="1"/>
    <xf numFmtId="0" fontId="14" fillId="25" borderId="0" xfId="98" applyFont="1" applyFill="1" applyAlignment="1">
      <alignment horizontal="left"/>
    </xf>
    <xf numFmtId="0" fontId="40" fillId="25" borderId="0" xfId="98" applyFont="1" applyFill="1"/>
    <xf numFmtId="0" fontId="36" fillId="0" borderId="10" xfId="47" applyFont="1" applyBorder="1" applyAlignment="1">
      <alignment horizontal="left"/>
    </xf>
    <xf numFmtId="0" fontId="14"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4" fillId="26" borderId="15" xfId="98" applyFont="1" applyFill="1" applyBorder="1" applyAlignment="1">
      <alignment horizontal="center"/>
    </xf>
    <xf numFmtId="0" fontId="14" fillId="26" borderId="12" xfId="98" applyFont="1" applyFill="1" applyBorder="1" applyAlignment="1">
      <alignment horizontal="center"/>
    </xf>
    <xf numFmtId="0" fontId="14" fillId="26" borderId="23" xfId="98" applyFont="1" applyFill="1" applyBorder="1" applyAlignment="1">
      <alignment horizontal="center"/>
    </xf>
    <xf numFmtId="0" fontId="49" fillId="24" borderId="20" xfId="98" applyFont="1" applyFill="1" applyBorder="1" applyAlignment="1">
      <alignment horizontal="center" wrapText="1"/>
    </xf>
    <xf numFmtId="0" fontId="49" fillId="24" borderId="21" xfId="98" applyFont="1" applyFill="1" applyBorder="1" applyAlignment="1">
      <alignment horizontal="center" wrapText="1"/>
    </xf>
    <xf numFmtId="0" fontId="49" fillId="24" borderId="22" xfId="98" applyFont="1" applyFill="1" applyBorder="1" applyAlignment="1">
      <alignment horizontal="center" wrapText="1"/>
    </xf>
    <xf numFmtId="0" fontId="49" fillId="24" borderId="20" xfId="98" quotePrefix="1" applyFont="1" applyFill="1" applyBorder="1" applyAlignment="1">
      <alignment horizontal="center" wrapText="1"/>
    </xf>
    <xf numFmtId="0" fontId="47" fillId="27" borderId="17" xfId="98" applyFont="1" applyFill="1" applyBorder="1" applyAlignment="1">
      <alignment horizontal="left"/>
    </xf>
    <xf numFmtId="0" fontId="47" fillId="27" borderId="18" xfId="98" applyFont="1" applyFill="1" applyBorder="1" applyAlignment="1">
      <alignment horizontal="left"/>
    </xf>
    <xf numFmtId="0" fontId="47" fillId="27" borderId="19" xfId="98" applyFont="1" applyFill="1" applyBorder="1" applyAlignment="1">
      <alignment horizontal="left"/>
    </xf>
    <xf numFmtId="0" fontId="48" fillId="25" borderId="17" xfId="98" applyFont="1" applyFill="1" applyBorder="1" applyAlignment="1">
      <alignment horizontal="left" vertical="top" wrapText="1"/>
    </xf>
    <xf numFmtId="0" fontId="40" fillId="25" borderId="18" xfId="98" applyFont="1" applyFill="1" applyBorder="1" applyAlignment="1">
      <alignment horizontal="left" vertical="top" wrapText="1"/>
    </xf>
    <xf numFmtId="0" fontId="40" fillId="25" borderId="19" xfId="98" applyFont="1" applyFill="1" applyBorder="1" applyAlignment="1">
      <alignment horizontal="left" vertical="top" wrapText="1"/>
    </xf>
    <xf numFmtId="0" fontId="40" fillId="25" borderId="17" xfId="98" applyFont="1" applyFill="1" applyBorder="1" applyAlignment="1">
      <alignment horizontal="left" vertical="top" wrapText="1"/>
    </xf>
    <xf numFmtId="0" fontId="12" fillId="25" borderId="0" xfId="98" applyFont="1" applyFill="1" applyAlignment="1">
      <alignment horizontal="left" wrapText="1"/>
    </xf>
    <xf numFmtId="0" fontId="12" fillId="0" borderId="0" xfId="98" applyFont="1" applyFill="1" applyAlignment="1">
      <alignment horizontal="left"/>
    </xf>
    <xf numFmtId="0" fontId="14" fillId="26" borderId="0" xfId="0" applyFont="1" applyFill="1" applyBorder="1" applyAlignment="1">
      <alignment horizontal="center"/>
    </xf>
    <xf numFmtId="164" fontId="42" fillId="0" borderId="0" xfId="0" applyNumberFormat="1" applyFont="1" applyFill="1" applyBorder="1" applyAlignment="1">
      <alignment horizontal="center"/>
    </xf>
    <xf numFmtId="0" fontId="45" fillId="25" borderId="0" xfId="105" applyFont="1" applyFill="1" applyAlignment="1">
      <alignment horizontal="left" wrapText="1"/>
    </xf>
    <xf numFmtId="0" fontId="46" fillId="25" borderId="0" xfId="98" applyFont="1" applyFill="1" applyAlignment="1">
      <alignment horizontal="left" wrapText="1"/>
    </xf>
  </cellXfs>
  <cellStyles count="106">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5"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C000000}"/>
    <cellStyle name="Normal 4 11" xfId="103" xr:uid="{00000000-0005-0000-0000-00004C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00000000-0005-0000-0000-00004D000000}"/>
    <cellStyle name="Normal 6" xfId="97" xr:uid="{00000000-0005-0000-0000-000090000000}"/>
    <cellStyle name="Normal 7" xfId="102" xr:uid="{00000000-0005-0000-0000-000095000000}"/>
    <cellStyle name="Note 2" xfId="5" xr:uid="{00000000-0005-0000-0000-000056000000}"/>
    <cellStyle name="Note 3" xfId="89" xr:uid="{00000000-0005-0000-0000-000057000000}"/>
    <cellStyle name="Note 4" xfId="42" xr:uid="{00000000-0005-0000-0000-000058000000}"/>
    <cellStyle name="Note 4 2" xfId="99" xr:uid="{00000000-0005-0000-0000-000050000000}"/>
    <cellStyle name="Output 2" xfId="84" xr:uid="{00000000-0005-0000-0000-000059000000}"/>
    <cellStyle name="Output 3" xfId="43" xr:uid="{00000000-0005-0000-0000-00005A000000}"/>
    <cellStyle name="Percent 2" xfId="101" xr:uid="{00000000-0005-0000-0000-000094000000}"/>
    <cellStyle name="Percent 3" xfId="104" xr:uid="{00000000-0005-0000-0000-000097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0A885A6B-CACA-48EF-BAD0-78E537575F8C}"/>
            </a:ext>
          </a:extLst>
        </xdr:cNvPr>
        <xdr:cNvSpPr txBox="1"/>
      </xdr:nvSpPr>
      <xdr:spPr>
        <a:xfrm>
          <a:off x="78200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D33" sqref="D33"/>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68"/>
      <c r="B3" s="68"/>
      <c r="C3" s="68"/>
      <c r="D3" s="9" t="s">
        <v>7</v>
      </c>
      <c r="E3" s="10" t="s">
        <v>8</v>
      </c>
      <c r="F3" s="10" t="s">
        <v>9</v>
      </c>
      <c r="G3" s="10" t="s">
        <v>10</v>
      </c>
      <c r="H3" s="11" t="s">
        <v>11</v>
      </c>
    </row>
    <row r="4" spans="1:11" x14ac:dyDescent="0.2">
      <c r="A4" s="69" t="s">
        <v>22</v>
      </c>
      <c r="B4" s="69"/>
      <c r="C4" s="69"/>
      <c r="D4" s="39">
        <v>0</v>
      </c>
      <c r="E4" s="39">
        <v>27</v>
      </c>
      <c r="F4" s="39">
        <v>16</v>
      </c>
      <c r="G4" s="39">
        <v>20</v>
      </c>
      <c r="H4" s="12">
        <f>SUM(D4:G4)</f>
        <v>63</v>
      </c>
    </row>
    <row r="5" spans="1:11" x14ac:dyDescent="0.2">
      <c r="A5" s="69" t="s">
        <v>23</v>
      </c>
      <c r="B5" s="69"/>
      <c r="C5" s="69"/>
      <c r="D5" s="39">
        <v>0</v>
      </c>
      <c r="E5" s="39">
        <v>15</v>
      </c>
      <c r="F5" s="39">
        <v>14</v>
      </c>
      <c r="G5" s="39">
        <v>20</v>
      </c>
      <c r="H5" s="12">
        <f>SUM(D5:G5)</f>
        <v>49</v>
      </c>
      <c r="K5" s="5"/>
    </row>
    <row r="6" spans="1:11" x14ac:dyDescent="0.2">
      <c r="A6" s="69" t="s">
        <v>24</v>
      </c>
      <c r="B6" s="69"/>
      <c r="C6" s="69"/>
      <c r="D6" s="39">
        <v>0</v>
      </c>
      <c r="E6" s="39">
        <v>21</v>
      </c>
      <c r="F6" s="39">
        <v>18</v>
      </c>
      <c r="G6" s="39">
        <v>20</v>
      </c>
      <c r="H6" s="12">
        <f>SUM(D6:G6)</f>
        <v>59</v>
      </c>
      <c r="K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
  <sheetViews>
    <sheetView workbookViewId="0">
      <selection activeCell="K34" sqref="K34"/>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68"/>
      <c r="B3" s="68"/>
      <c r="C3" s="68"/>
      <c r="D3" s="9" t="s">
        <v>7</v>
      </c>
      <c r="E3" s="10" t="s">
        <v>8</v>
      </c>
      <c r="F3" s="10" t="s">
        <v>9</v>
      </c>
      <c r="G3" s="10" t="s">
        <v>10</v>
      </c>
      <c r="H3" s="11" t="s">
        <v>11</v>
      </c>
    </row>
    <row r="4" spans="1:10" x14ac:dyDescent="0.2">
      <c r="A4" s="69" t="s">
        <v>22</v>
      </c>
      <c r="B4" s="69"/>
      <c r="C4" s="69"/>
      <c r="D4" s="40">
        <v>0</v>
      </c>
      <c r="E4" s="40">
        <v>30</v>
      </c>
      <c r="F4" s="40">
        <v>20</v>
      </c>
      <c r="G4" s="40">
        <v>20</v>
      </c>
      <c r="H4" s="12">
        <f>SUM(D4:G4)</f>
        <v>70</v>
      </c>
    </row>
    <row r="5" spans="1:10" x14ac:dyDescent="0.2">
      <c r="A5" s="69" t="s">
        <v>23</v>
      </c>
      <c r="B5" s="69"/>
      <c r="C5" s="69"/>
      <c r="D5" s="40">
        <v>0</v>
      </c>
      <c r="E5" s="40">
        <v>27</v>
      </c>
      <c r="F5" s="40">
        <v>18.8</v>
      </c>
      <c r="G5" s="40">
        <v>20</v>
      </c>
      <c r="H5" s="12">
        <f>SUM(D5:G5)</f>
        <v>65.8</v>
      </c>
    </row>
    <row r="6" spans="1:10" x14ac:dyDescent="0.2">
      <c r="A6" s="69" t="s">
        <v>24</v>
      </c>
      <c r="B6" s="69"/>
      <c r="C6" s="69"/>
      <c r="D6" s="40">
        <v>0</v>
      </c>
      <c r="E6" s="40">
        <v>18</v>
      </c>
      <c r="F6" s="40">
        <v>12</v>
      </c>
      <c r="G6" s="40">
        <v>20</v>
      </c>
      <c r="H6" s="12">
        <f>SUM(D6:G6)</f>
        <v>50</v>
      </c>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workbookViewId="0">
      <selection activeCell="H5" sqref="H5"/>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68"/>
      <c r="B3" s="68"/>
      <c r="C3" s="68"/>
      <c r="D3" s="9" t="s">
        <v>7</v>
      </c>
      <c r="E3" s="10" t="s">
        <v>8</v>
      </c>
      <c r="F3" s="10" t="s">
        <v>9</v>
      </c>
      <c r="G3" s="10" t="s">
        <v>10</v>
      </c>
      <c r="H3" s="11" t="s">
        <v>11</v>
      </c>
    </row>
    <row r="4" spans="1:10" x14ac:dyDescent="0.2">
      <c r="A4" s="69" t="s">
        <v>22</v>
      </c>
      <c r="B4" s="69"/>
      <c r="C4" s="69"/>
      <c r="D4" s="42">
        <v>0</v>
      </c>
      <c r="E4" s="42">
        <v>30</v>
      </c>
      <c r="F4" s="42">
        <v>18</v>
      </c>
      <c r="G4" s="42">
        <v>17.600000000000001</v>
      </c>
      <c r="H4" s="12">
        <f>SUM(D4:G4)</f>
        <v>65.599999999999994</v>
      </c>
    </row>
    <row r="5" spans="1:10" x14ac:dyDescent="0.2">
      <c r="A5" s="69" t="s">
        <v>23</v>
      </c>
      <c r="B5" s="69"/>
      <c r="C5" s="69"/>
      <c r="D5" s="42">
        <v>0</v>
      </c>
      <c r="E5" s="42">
        <v>24</v>
      </c>
      <c r="F5" s="42">
        <v>13.6</v>
      </c>
      <c r="G5" s="42">
        <v>17.600000000000001</v>
      </c>
      <c r="H5" s="12">
        <f>SUM(D5:G5)</f>
        <v>55.2</v>
      </c>
    </row>
    <row r="6" spans="1:10" x14ac:dyDescent="0.2">
      <c r="A6" s="69" t="s">
        <v>24</v>
      </c>
      <c r="B6" s="69"/>
      <c r="C6" s="69"/>
      <c r="D6" s="42">
        <v>0</v>
      </c>
      <c r="E6" s="42">
        <v>27</v>
      </c>
      <c r="F6" s="42">
        <v>13.6</v>
      </c>
      <c r="G6" s="42">
        <v>13.6</v>
      </c>
      <c r="H6" s="12">
        <f>SUM(D6:G6)</f>
        <v>54.2</v>
      </c>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
  <sheetViews>
    <sheetView workbookViewId="0">
      <selection activeCell="K23" sqref="K23"/>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68"/>
      <c r="B3" s="68"/>
      <c r="C3" s="68"/>
      <c r="D3" s="9" t="s">
        <v>7</v>
      </c>
      <c r="E3" s="10" t="s">
        <v>8</v>
      </c>
      <c r="F3" s="10" t="s">
        <v>9</v>
      </c>
      <c r="G3" s="10" t="s">
        <v>10</v>
      </c>
      <c r="H3" s="11" t="s">
        <v>11</v>
      </c>
    </row>
    <row r="4" spans="1:10" x14ac:dyDescent="0.2">
      <c r="A4" s="69" t="s">
        <v>22</v>
      </c>
      <c r="B4" s="69"/>
      <c r="C4" s="69"/>
      <c r="D4" s="44">
        <v>0</v>
      </c>
      <c r="E4" s="44">
        <v>27</v>
      </c>
      <c r="F4" s="44">
        <v>18</v>
      </c>
      <c r="G4" s="44">
        <v>16</v>
      </c>
      <c r="H4" s="12">
        <f>SUM(D4:G4)</f>
        <v>61</v>
      </c>
    </row>
    <row r="5" spans="1:10" x14ac:dyDescent="0.2">
      <c r="A5" s="69" t="s">
        <v>23</v>
      </c>
      <c r="B5" s="69"/>
      <c r="C5" s="69"/>
      <c r="D5" s="44">
        <v>0</v>
      </c>
      <c r="E5" s="44">
        <v>24</v>
      </c>
      <c r="F5" s="44">
        <v>16</v>
      </c>
      <c r="G5" s="44">
        <v>16</v>
      </c>
      <c r="H5" s="12">
        <f>SUM(D5:G5)</f>
        <v>56</v>
      </c>
    </row>
    <row r="6" spans="1:10" x14ac:dyDescent="0.2">
      <c r="A6" s="69" t="s">
        <v>24</v>
      </c>
      <c r="B6" s="69"/>
      <c r="C6" s="69"/>
      <c r="D6" s="44">
        <v>0</v>
      </c>
      <c r="E6" s="44">
        <v>15</v>
      </c>
      <c r="F6" s="44">
        <v>12</v>
      </c>
      <c r="G6" s="44">
        <v>12</v>
      </c>
      <c r="H6" s="12">
        <f>SUM(D6:G6)</f>
        <v>39</v>
      </c>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5CA7-E5A4-4CE3-8467-435B6CFB4D08}">
  <dimension ref="A1:J6"/>
  <sheetViews>
    <sheetView workbookViewId="0">
      <selection activeCell="L13" sqref="L13"/>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68"/>
      <c r="B3" s="68"/>
      <c r="C3" s="68"/>
      <c r="D3" s="9" t="s">
        <v>7</v>
      </c>
      <c r="E3" s="10" t="s">
        <v>8</v>
      </c>
      <c r="F3" s="10" t="s">
        <v>9</v>
      </c>
      <c r="G3" s="10" t="s">
        <v>10</v>
      </c>
      <c r="H3" s="11" t="s">
        <v>11</v>
      </c>
    </row>
    <row r="4" spans="1:10" x14ac:dyDescent="0.2">
      <c r="A4" s="69" t="s">
        <v>22</v>
      </c>
      <c r="B4" s="69"/>
      <c r="C4" s="69"/>
      <c r="D4" s="45">
        <v>0</v>
      </c>
      <c r="E4" s="45">
        <v>24</v>
      </c>
      <c r="F4" s="45">
        <v>16</v>
      </c>
      <c r="G4" s="45">
        <v>16</v>
      </c>
      <c r="H4" s="12">
        <f>SUM(D4:G4)</f>
        <v>56</v>
      </c>
    </row>
    <row r="5" spans="1:10" x14ac:dyDescent="0.2">
      <c r="A5" s="69" t="s">
        <v>23</v>
      </c>
      <c r="B5" s="69"/>
      <c r="C5" s="69"/>
      <c r="D5" s="45">
        <v>0</v>
      </c>
      <c r="E5" s="45">
        <v>18</v>
      </c>
      <c r="F5" s="45">
        <v>12</v>
      </c>
      <c r="G5" s="45">
        <v>12</v>
      </c>
      <c r="H5" s="12">
        <f>SUM(D5:G5)</f>
        <v>42</v>
      </c>
    </row>
    <row r="6" spans="1:10" x14ac:dyDescent="0.2">
      <c r="A6" s="69" t="s">
        <v>24</v>
      </c>
      <c r="B6" s="69"/>
      <c r="C6" s="69"/>
      <c r="D6" s="45">
        <v>0</v>
      </c>
      <c r="E6" s="45">
        <v>21</v>
      </c>
      <c r="F6" s="45">
        <v>14</v>
      </c>
      <c r="G6" s="45">
        <v>16</v>
      </c>
      <c r="H6" s="12">
        <f>SUM(D6:G6)</f>
        <v>51</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6"/>
  <sheetViews>
    <sheetView workbookViewId="0">
      <selection activeCell="H5" sqref="H5"/>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68"/>
      <c r="B3" s="68"/>
      <c r="C3" s="68"/>
      <c r="D3" s="9" t="s">
        <v>7</v>
      </c>
      <c r="E3" s="10" t="s">
        <v>8</v>
      </c>
      <c r="F3" s="10" t="s">
        <v>9</v>
      </c>
      <c r="G3" s="10" t="s">
        <v>10</v>
      </c>
      <c r="H3" s="11" t="s">
        <v>11</v>
      </c>
    </row>
    <row r="4" spans="1:10" x14ac:dyDescent="0.2">
      <c r="A4" s="69" t="s">
        <v>22</v>
      </c>
      <c r="B4" s="69"/>
      <c r="C4" s="69"/>
      <c r="D4" s="43">
        <v>24</v>
      </c>
      <c r="E4" s="41">
        <v>30</v>
      </c>
      <c r="F4" s="41">
        <v>20</v>
      </c>
      <c r="G4" s="41">
        <v>20</v>
      </c>
      <c r="H4" s="12">
        <f>SUM(E4:G4)</f>
        <v>70</v>
      </c>
    </row>
    <row r="5" spans="1:10" x14ac:dyDescent="0.2">
      <c r="A5" s="69" t="s">
        <v>23</v>
      </c>
      <c r="B5" s="69"/>
      <c r="C5" s="69"/>
      <c r="D5" s="43">
        <v>24</v>
      </c>
      <c r="E5" s="41">
        <v>21</v>
      </c>
      <c r="F5" s="41">
        <v>16</v>
      </c>
      <c r="G5" s="41">
        <v>20</v>
      </c>
      <c r="H5" s="12">
        <f t="shared" ref="H5:H6" si="0">SUM(E5:G5)</f>
        <v>57</v>
      </c>
    </row>
    <row r="6" spans="1:10" x14ac:dyDescent="0.2">
      <c r="A6" s="69" t="s">
        <v>24</v>
      </c>
      <c r="B6" s="69"/>
      <c r="C6" s="69"/>
      <c r="D6" s="43">
        <v>30</v>
      </c>
      <c r="E6" s="41">
        <v>24</v>
      </c>
      <c r="F6" s="41">
        <v>20</v>
      </c>
      <c r="G6" s="41">
        <v>16</v>
      </c>
      <c r="H6" s="12">
        <f t="shared" si="0"/>
        <v>60</v>
      </c>
    </row>
  </sheetData>
  <mergeCells count="4">
    <mergeCell ref="A3:C3"/>
    <mergeCell ref="A4:C4"/>
    <mergeCell ref="A5:C5"/>
    <mergeCell ref="A6:C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workbookViewId="0">
      <selection activeCell="H16" sqref="H16"/>
    </sheetView>
  </sheetViews>
  <sheetFormatPr defaultRowHeight="15" x14ac:dyDescent="0.2"/>
  <cols>
    <col min="1" max="1" width="33" style="17" customWidth="1"/>
    <col min="2" max="8" width="7.7109375" style="17" customWidth="1"/>
    <col min="9" max="10" width="7.5703125" style="17" customWidth="1"/>
    <col min="11" max="13" width="7.7109375" style="17" customWidth="1"/>
    <col min="14" max="16384" width="9.140625" style="17"/>
  </cols>
  <sheetData>
    <row r="1" spans="1:16" ht="15.75" x14ac:dyDescent="0.25">
      <c r="A1" s="14" t="s">
        <v>12</v>
      </c>
      <c r="B1" s="15"/>
      <c r="C1" s="14"/>
      <c r="D1" s="14"/>
      <c r="E1" s="14"/>
      <c r="F1" s="14"/>
      <c r="G1" s="14"/>
      <c r="H1" s="14"/>
      <c r="I1" s="14"/>
      <c r="J1" s="16"/>
      <c r="K1" s="16"/>
    </row>
    <row r="2" spans="1:16" ht="6" customHeight="1" x14ac:dyDescent="0.25">
      <c r="A2" s="14"/>
      <c r="B2" s="15"/>
      <c r="C2" s="14"/>
      <c r="D2" s="14"/>
      <c r="E2" s="14"/>
      <c r="F2" s="14"/>
      <c r="G2" s="14"/>
      <c r="H2" s="14"/>
      <c r="I2" s="14"/>
      <c r="J2" s="16"/>
      <c r="K2" s="16"/>
    </row>
    <row r="3" spans="1:16" ht="15.75" x14ac:dyDescent="0.25">
      <c r="A3" s="72" t="s">
        <v>25</v>
      </c>
      <c r="B3" s="72"/>
      <c r="C3" s="72"/>
      <c r="D3" s="72"/>
      <c r="E3" s="72"/>
      <c r="F3" s="72"/>
      <c r="G3" s="72"/>
      <c r="H3" s="72"/>
      <c r="I3" s="72"/>
      <c r="J3" s="16"/>
      <c r="K3" s="16"/>
    </row>
    <row r="4" spans="1:16" x14ac:dyDescent="0.2">
      <c r="A4" s="15"/>
      <c r="B4" s="15"/>
      <c r="C4" s="15"/>
      <c r="D4" s="15"/>
      <c r="E4" s="15"/>
      <c r="F4" s="15"/>
      <c r="G4" s="15"/>
      <c r="H4" s="18"/>
      <c r="I4" s="18"/>
      <c r="J4" s="19"/>
      <c r="K4" s="19"/>
    </row>
    <row r="5" spans="1:16" ht="15.75" x14ac:dyDescent="0.25">
      <c r="H5" s="70" t="s">
        <v>18</v>
      </c>
      <c r="I5" s="70"/>
      <c r="J5" s="20"/>
      <c r="K5" s="21"/>
      <c r="L5" s="71" t="s">
        <v>19</v>
      </c>
      <c r="M5" s="71"/>
      <c r="N5" s="21"/>
      <c r="O5" s="70" t="s">
        <v>20</v>
      </c>
      <c r="P5" s="70"/>
    </row>
    <row r="6" spans="1:16" s="25" customFormat="1" ht="135" customHeight="1" x14ac:dyDescent="0.2">
      <c r="A6" s="22"/>
      <c r="B6" s="23" t="s">
        <v>2</v>
      </c>
      <c r="C6" s="23" t="s">
        <v>3</v>
      </c>
      <c r="D6" s="23" t="s">
        <v>4</v>
      </c>
      <c r="E6" s="23" t="s">
        <v>5</v>
      </c>
      <c r="F6" s="23" t="s">
        <v>6</v>
      </c>
      <c r="G6" s="23" t="s">
        <v>26</v>
      </c>
      <c r="H6" s="23" t="s">
        <v>13</v>
      </c>
      <c r="I6" s="36" t="s">
        <v>14</v>
      </c>
      <c r="K6" s="24" t="str">
        <f>G6</f>
        <v>Evaluator 6</v>
      </c>
      <c r="L6" s="23" t="s">
        <v>16</v>
      </c>
      <c r="M6" s="36" t="s">
        <v>15</v>
      </c>
      <c r="O6" s="23" t="s">
        <v>1</v>
      </c>
      <c r="P6" s="36" t="s">
        <v>17</v>
      </c>
    </row>
    <row r="7" spans="1:16" ht="16.5" customHeight="1" x14ac:dyDescent="0.2">
      <c r="A7" s="33" t="str">
        <f>'Evaluator 6'!A4:D4</f>
        <v>Ivy.ai</v>
      </c>
      <c r="B7" s="26">
        <f>'Evaluator 1'!H4</f>
        <v>63</v>
      </c>
      <c r="C7" s="26">
        <f>'Evaluator 2'!H4</f>
        <v>70</v>
      </c>
      <c r="D7" s="26">
        <f>'Evaluator 3'!H4</f>
        <v>65.599999999999994</v>
      </c>
      <c r="E7" s="26">
        <f>'Evaluator 4'!H4</f>
        <v>61</v>
      </c>
      <c r="F7" s="26">
        <f>'Evaluator 5'!H4</f>
        <v>56</v>
      </c>
      <c r="G7" s="27">
        <f>'Evaluator 6'!H4</f>
        <v>70</v>
      </c>
      <c r="H7" s="26">
        <f>AVERAGE(B7:G7)</f>
        <v>64.266666666666666</v>
      </c>
      <c r="I7" s="37">
        <f>RANK(H7,$H$7:$H$9,0)</f>
        <v>1</v>
      </c>
      <c r="K7" s="29">
        <f>'Evaluator 6'!D4</f>
        <v>24</v>
      </c>
      <c r="L7" s="26">
        <f>AVERAGE(K7)</f>
        <v>24</v>
      </c>
      <c r="M7" s="37">
        <f>RANK(L7,$L$7:$L$9,0)</f>
        <v>2</v>
      </c>
      <c r="O7" s="30">
        <f>H7+L7</f>
        <v>88.266666666666666</v>
      </c>
      <c r="P7" s="37">
        <f>RANK(O7,$O$7:$O$9,0)</f>
        <v>1</v>
      </c>
    </row>
    <row r="8" spans="1:16" ht="16.5" customHeight="1" x14ac:dyDescent="0.2">
      <c r="A8" s="34" t="str">
        <f>'Evaluator 6'!A5:D5</f>
        <v>Ocelot</v>
      </c>
      <c r="B8" s="26">
        <f>'Evaluator 1'!H5</f>
        <v>49</v>
      </c>
      <c r="C8" s="26">
        <f>'Evaluator 2'!H5</f>
        <v>65.8</v>
      </c>
      <c r="D8" s="26">
        <f>'Evaluator 3'!H5</f>
        <v>55.2</v>
      </c>
      <c r="E8" s="26">
        <f>'Evaluator 4'!H5</f>
        <v>56</v>
      </c>
      <c r="F8" s="26">
        <f>'Evaluator 5'!H5</f>
        <v>42</v>
      </c>
      <c r="G8" s="27">
        <f>'Evaluator 6'!H5</f>
        <v>57</v>
      </c>
      <c r="H8" s="28">
        <f>AVERAGE(B8:G8)</f>
        <v>54.166666666666664</v>
      </c>
      <c r="I8" s="38">
        <f>RANK(H8,$H$7:$H$9,0)</f>
        <v>2</v>
      </c>
      <c r="K8" s="31">
        <f>'Evaluator 6'!D5</f>
        <v>24</v>
      </c>
      <c r="L8" s="28">
        <f t="shared" ref="L8:L9" si="0">AVERAGE(K8)</f>
        <v>24</v>
      </c>
      <c r="M8" s="38">
        <f>RANK(L8,$L$7:$L$9,0)</f>
        <v>2</v>
      </c>
      <c r="O8" s="32">
        <f t="shared" ref="O8:O9" si="1">H8+L8</f>
        <v>78.166666666666657</v>
      </c>
      <c r="P8" s="38">
        <f>RANK(O8,$O$7:$O$9,0)</f>
        <v>3</v>
      </c>
    </row>
    <row r="9" spans="1:16" ht="16.5" customHeight="1" x14ac:dyDescent="0.2">
      <c r="A9" s="34" t="str">
        <f>'Evaluator 6'!A6:D6</f>
        <v>Unifyed</v>
      </c>
      <c r="B9" s="26">
        <f>'Evaluator 1'!H6</f>
        <v>59</v>
      </c>
      <c r="C9" s="26">
        <f>'Evaluator 2'!H6</f>
        <v>50</v>
      </c>
      <c r="D9" s="26">
        <f>'Evaluator 3'!H6</f>
        <v>54.2</v>
      </c>
      <c r="E9" s="26">
        <f>'Evaluator 4'!H6</f>
        <v>39</v>
      </c>
      <c r="F9" s="26">
        <f>'Evaluator 5'!H6</f>
        <v>51</v>
      </c>
      <c r="G9" s="27">
        <f>'Evaluator 6'!H6</f>
        <v>60</v>
      </c>
      <c r="H9" s="28">
        <f>AVERAGE(B9:G9)</f>
        <v>52.199999999999996</v>
      </c>
      <c r="I9" s="38">
        <f>RANK(H9,$H$7:$H$9,0)</f>
        <v>3</v>
      </c>
      <c r="K9" s="31">
        <f>'Evaluator 6'!D6</f>
        <v>30</v>
      </c>
      <c r="L9" s="28">
        <f t="shared" si="0"/>
        <v>30</v>
      </c>
      <c r="M9" s="38">
        <f>RANK(L9,$L$7:$L$9,0)</f>
        <v>1</v>
      </c>
      <c r="O9" s="32">
        <f t="shared" si="1"/>
        <v>82.199999999999989</v>
      </c>
      <c r="P9" s="38">
        <f>RANK(O9,$O$7:$O$9,0)</f>
        <v>2</v>
      </c>
    </row>
    <row r="28" spans="1:1" x14ac:dyDescent="0.2">
      <c r="A28" s="35" t="s">
        <v>21</v>
      </c>
    </row>
    <row r="29" spans="1:1" x14ac:dyDescent="0.2">
      <c r="A29" s="35"/>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92687-37AC-4B7B-8AE2-A9445B05F946}">
  <dimension ref="A1:M45"/>
  <sheetViews>
    <sheetView tabSelected="1" workbookViewId="0">
      <selection activeCell="I29" sqref="I29"/>
    </sheetView>
  </sheetViews>
  <sheetFormatPr defaultRowHeight="12.75" x14ac:dyDescent="0.2"/>
  <cols>
    <col min="1" max="1" width="21.140625" style="47" bestFit="1" customWidth="1"/>
    <col min="2" max="13" width="9.5703125" style="47" customWidth="1"/>
    <col min="14" max="16384" width="9.140625" style="47"/>
  </cols>
  <sheetData>
    <row r="1" spans="1:13" ht="15.75" x14ac:dyDescent="0.25">
      <c r="A1" s="87" t="s">
        <v>27</v>
      </c>
      <c r="B1" s="87"/>
      <c r="C1" s="87"/>
      <c r="D1" s="87"/>
      <c r="E1" s="87"/>
      <c r="F1" s="87"/>
      <c r="G1" s="87"/>
      <c r="H1" s="87"/>
      <c r="I1" s="87"/>
      <c r="J1" s="46"/>
    </row>
    <row r="2" spans="1:13" ht="15.75" x14ac:dyDescent="0.25">
      <c r="A2" s="88" t="s">
        <v>25</v>
      </c>
      <c r="B2" s="88"/>
      <c r="C2" s="88"/>
      <c r="D2" s="88"/>
      <c r="E2" s="88"/>
      <c r="F2" s="88"/>
      <c r="G2" s="88"/>
      <c r="H2" s="88"/>
      <c r="I2" s="88"/>
      <c r="J2" s="48"/>
    </row>
    <row r="3" spans="1:13" x14ac:dyDescent="0.2">
      <c r="A3" s="49" t="s">
        <v>28</v>
      </c>
      <c r="B3" s="89"/>
      <c r="C3" s="89"/>
      <c r="D3" s="89"/>
    </row>
    <row r="4" spans="1:13" ht="15" customHeight="1" x14ac:dyDescent="0.2">
      <c r="A4" s="49" t="s">
        <v>29</v>
      </c>
      <c r="B4" s="90">
        <v>45519</v>
      </c>
      <c r="C4" s="90"/>
      <c r="D4" s="90"/>
      <c r="E4" s="50"/>
    </row>
    <row r="5" spans="1:13" ht="15" x14ac:dyDescent="0.25">
      <c r="A5" s="91" t="s">
        <v>30</v>
      </c>
      <c r="B5" s="91"/>
      <c r="C5" s="51"/>
      <c r="D5" s="51"/>
      <c r="E5" s="51"/>
      <c r="F5" s="51"/>
      <c r="G5" s="51"/>
      <c r="H5" s="52"/>
      <c r="I5" s="52"/>
    </row>
    <row r="6" spans="1:13" ht="13.5" thickBot="1" x14ac:dyDescent="0.25">
      <c r="A6" s="53"/>
      <c r="B6" s="92" t="s">
        <v>31</v>
      </c>
      <c r="C6" s="92"/>
      <c r="D6" s="92"/>
      <c r="E6" s="92"/>
      <c r="F6" s="92"/>
      <c r="G6" s="92"/>
      <c r="H6" s="92"/>
      <c r="I6" s="92"/>
    </row>
    <row r="7" spans="1:13" ht="15" x14ac:dyDescent="0.25">
      <c r="B7" s="54"/>
    </row>
    <row r="8" spans="1:13" ht="15" x14ac:dyDescent="0.25">
      <c r="B8" s="54"/>
    </row>
    <row r="9" spans="1:13" ht="15" x14ac:dyDescent="0.25">
      <c r="B9" s="54"/>
    </row>
    <row r="10" spans="1:13" ht="15" customHeight="1" x14ac:dyDescent="0.2"/>
    <row r="11" spans="1:13" ht="13.5" thickBot="1" x14ac:dyDescent="0.25"/>
    <row r="12" spans="1:13" s="55" customFormat="1" ht="13.5" thickBot="1" x14ac:dyDescent="0.25">
      <c r="B12" s="80" t="s">
        <v>32</v>
      </c>
      <c r="C12" s="81"/>
      <c r="D12" s="82"/>
      <c r="E12" s="80" t="s">
        <v>33</v>
      </c>
      <c r="F12" s="81"/>
      <c r="G12" s="82"/>
      <c r="H12" s="80" t="s">
        <v>34</v>
      </c>
      <c r="I12" s="81"/>
      <c r="J12" s="82"/>
      <c r="K12" s="80" t="s">
        <v>35</v>
      </c>
      <c r="L12" s="81"/>
      <c r="M12" s="82"/>
    </row>
    <row r="13" spans="1:13" s="55" customFormat="1" ht="33" customHeight="1" x14ac:dyDescent="0.2">
      <c r="B13" s="83" t="s">
        <v>36</v>
      </c>
      <c r="C13" s="84"/>
      <c r="D13" s="85"/>
      <c r="E13" s="86" t="s">
        <v>37</v>
      </c>
      <c r="F13" s="84"/>
      <c r="G13" s="85"/>
      <c r="H13" s="86" t="s">
        <v>38</v>
      </c>
      <c r="I13" s="84"/>
      <c r="J13" s="85"/>
      <c r="K13" s="86" t="s">
        <v>39</v>
      </c>
      <c r="L13" s="84"/>
      <c r="M13" s="85"/>
    </row>
    <row r="14" spans="1:13" s="57" customFormat="1" ht="11.25" x14ac:dyDescent="0.2">
      <c r="A14" s="56"/>
      <c r="B14" s="76" t="s">
        <v>40</v>
      </c>
      <c r="C14" s="77"/>
      <c r="D14" s="78"/>
      <c r="E14" s="79" t="s">
        <v>41</v>
      </c>
      <c r="F14" s="77"/>
      <c r="G14" s="78"/>
      <c r="H14" s="76" t="s">
        <v>40</v>
      </c>
      <c r="I14" s="77"/>
      <c r="J14" s="78"/>
      <c r="K14" s="76" t="s">
        <v>40</v>
      </c>
      <c r="L14" s="77"/>
      <c r="M14" s="78"/>
    </row>
    <row r="15" spans="1:13" s="57" customFormat="1" x14ac:dyDescent="0.2">
      <c r="A15" s="58" t="s">
        <v>22</v>
      </c>
      <c r="B15" s="73"/>
      <c r="C15" s="74"/>
      <c r="D15" s="75"/>
      <c r="E15" s="73"/>
      <c r="F15" s="74"/>
      <c r="G15" s="75"/>
      <c r="H15" s="73"/>
      <c r="I15" s="74"/>
      <c r="J15" s="75"/>
      <c r="K15" s="73"/>
      <c r="L15" s="74"/>
      <c r="M15" s="75"/>
    </row>
    <row r="16" spans="1:13" s="57" customFormat="1" x14ac:dyDescent="0.2">
      <c r="A16" s="58" t="s">
        <v>23</v>
      </c>
      <c r="B16" s="73"/>
      <c r="C16" s="74"/>
      <c r="D16" s="75"/>
      <c r="E16" s="73"/>
      <c r="F16" s="74"/>
      <c r="G16" s="75"/>
      <c r="H16" s="73"/>
      <c r="I16" s="74"/>
      <c r="J16" s="75"/>
      <c r="K16" s="73"/>
      <c r="L16" s="74"/>
      <c r="M16" s="75"/>
    </row>
    <row r="17" spans="1:13" s="57" customFormat="1" x14ac:dyDescent="0.2">
      <c r="A17" s="58" t="s">
        <v>24</v>
      </c>
      <c r="B17" s="73"/>
      <c r="C17" s="74"/>
      <c r="D17" s="75"/>
      <c r="E17" s="73"/>
      <c r="F17" s="74"/>
      <c r="G17" s="75"/>
      <c r="H17" s="73"/>
      <c r="I17" s="74"/>
      <c r="J17" s="75"/>
      <c r="K17" s="73"/>
      <c r="L17" s="74"/>
      <c r="M17" s="75"/>
    </row>
    <row r="18" spans="1:13" s="60" customFormat="1" ht="7.5" customHeight="1" x14ac:dyDescent="0.2">
      <c r="A18" s="59"/>
      <c r="B18" s="59"/>
      <c r="C18" s="59"/>
      <c r="D18" s="59"/>
      <c r="E18" s="59"/>
      <c r="F18" s="59"/>
      <c r="G18" s="59"/>
      <c r="H18" s="59"/>
      <c r="I18" s="59"/>
      <c r="J18" s="59"/>
      <c r="K18" s="59"/>
      <c r="L18" s="59"/>
      <c r="M18" s="59"/>
    </row>
    <row r="19" spans="1:13" s="61" customFormat="1" ht="6.75" customHeight="1" x14ac:dyDescent="0.2"/>
    <row r="21" spans="1:13" x14ac:dyDescent="0.2">
      <c r="A21" s="62"/>
      <c r="G21" s="63"/>
      <c r="H21" s="63"/>
    </row>
    <row r="22" spans="1:13" x14ac:dyDescent="0.2">
      <c r="A22" s="64" t="s">
        <v>42</v>
      </c>
      <c r="G22" s="63"/>
      <c r="H22" s="63"/>
      <c r="I22" s="63"/>
      <c r="J22" s="63"/>
    </row>
    <row r="23" spans="1:13" x14ac:dyDescent="0.2">
      <c r="A23" s="65"/>
      <c r="B23" s="65"/>
      <c r="C23" s="65"/>
      <c r="G23" s="63"/>
      <c r="H23" s="63"/>
      <c r="I23" s="63"/>
      <c r="J23" s="63"/>
    </row>
    <row r="24" spans="1:13" x14ac:dyDescent="0.2">
      <c r="A24" s="65"/>
      <c r="B24" s="65"/>
      <c r="C24" s="65"/>
      <c r="G24" s="63"/>
      <c r="H24" s="63"/>
      <c r="I24" s="63"/>
      <c r="J24" s="63"/>
    </row>
    <row r="25" spans="1:13" x14ac:dyDescent="0.2">
      <c r="A25" s="65"/>
      <c r="B25" s="65"/>
      <c r="C25" s="65"/>
      <c r="G25" s="63"/>
      <c r="H25" s="63"/>
      <c r="I25" s="63"/>
      <c r="J25" s="63"/>
    </row>
    <row r="26" spans="1:13" x14ac:dyDescent="0.2">
      <c r="A26" s="65"/>
      <c r="B26" s="65"/>
      <c r="C26" s="65"/>
      <c r="G26" s="63"/>
      <c r="H26" s="63"/>
      <c r="I26" s="63"/>
      <c r="J26" s="63"/>
    </row>
    <row r="27" spans="1:13" x14ac:dyDescent="0.2">
      <c r="C27" s="65"/>
      <c r="D27" s="66"/>
      <c r="E27" s="66"/>
      <c r="I27" s="63"/>
      <c r="J27" s="63"/>
      <c r="K27" s="63"/>
      <c r="L27" s="63"/>
    </row>
    <row r="28" spans="1:13" x14ac:dyDescent="0.2">
      <c r="C28" s="65"/>
      <c r="D28" s="66"/>
      <c r="E28" s="66"/>
      <c r="I28" s="63"/>
      <c r="J28" s="63"/>
      <c r="K28" s="63"/>
      <c r="L28" s="63"/>
      <c r="M28" s="63"/>
    </row>
    <row r="29" spans="1:13" x14ac:dyDescent="0.2">
      <c r="L29" s="63"/>
      <c r="M29" s="63"/>
    </row>
    <row r="30" spans="1:13" x14ac:dyDescent="0.2">
      <c r="L30" s="63"/>
      <c r="M30" s="63"/>
    </row>
    <row r="31" spans="1:13" x14ac:dyDescent="0.2">
      <c r="L31" s="63"/>
      <c r="M31" s="63"/>
    </row>
    <row r="32" spans="1:13" x14ac:dyDescent="0.2">
      <c r="L32" s="63"/>
      <c r="M32" s="63"/>
    </row>
    <row r="45" spans="1:1" x14ac:dyDescent="0.2">
      <c r="A45" s="67" t="s">
        <v>43</v>
      </c>
    </row>
  </sheetData>
  <mergeCells count="30">
    <mergeCell ref="B6:I6"/>
    <mergeCell ref="A1:I1"/>
    <mergeCell ref="A2:I2"/>
    <mergeCell ref="B3:D3"/>
    <mergeCell ref="B4:D4"/>
    <mergeCell ref="A5:B5"/>
    <mergeCell ref="B12:D12"/>
    <mergeCell ref="E12:G12"/>
    <mergeCell ref="H12:J12"/>
    <mergeCell ref="K12:M12"/>
    <mergeCell ref="B13:D13"/>
    <mergeCell ref="E13:G13"/>
    <mergeCell ref="H13:J13"/>
    <mergeCell ref="K13:M13"/>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2024-08-20T18:59:19Z</dcterms:modified>
</cp:coreProperties>
</file>