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T:\PURCHASING_New\03_Active Procurement\FY2023\Formal Solicitation\RFP783-23027 MRO (Maintenance, Repair, Operations) Supply Chain and Services (SCS) JAMIL\Evaluations\"/>
    </mc:Choice>
  </mc:AlternateContent>
  <xr:revisionPtr revIDLastSave="0" documentId="8_{AD097B11-B092-4BAE-B96C-432C8CC57C45}" xr6:coauthVersionLast="47" xr6:coauthVersionMax="47" xr10:uidLastSave="{00000000-0000-0000-0000-000000000000}"/>
  <bookViews>
    <workbookView xWindow="-108" yWindow="-108" windowWidth="23256" windowHeight="12576" activeTab="7" xr2:uid="{00000000-000D-0000-FFFF-FFFF00000000}"/>
  </bookViews>
  <sheets>
    <sheet name="1" sheetId="2" r:id="rId1"/>
    <sheet name="2" sheetId="3" r:id="rId2"/>
    <sheet name="3" sheetId="5" r:id="rId3"/>
    <sheet name="4" sheetId="9" r:id="rId4"/>
    <sheet name="5" sheetId="11" r:id="rId5"/>
    <sheet name="6" sheetId="10" r:id="rId6"/>
    <sheet name="7" sheetId="4" r:id="rId7"/>
    <sheet name="Summary" sheetId="1" r:id="rId8"/>
    <sheet name="Evaluation" sheetId="1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E8" i="1"/>
  <c r="K8" i="1"/>
  <c r="L8" i="1" s="1"/>
  <c r="K9" i="1"/>
  <c r="L9" i="1"/>
  <c r="H4" i="5"/>
  <c r="H5" i="5"/>
  <c r="K6" i="1"/>
  <c r="K7" i="1"/>
  <c r="M8" i="1" l="1"/>
  <c r="M9" i="1"/>
  <c r="H5" i="10"/>
  <c r="H4" i="10"/>
  <c r="H5" i="11"/>
  <c r="I5" i="11" s="1"/>
  <c r="F8" i="1" s="1"/>
  <c r="H4" i="11"/>
  <c r="I4" i="11" s="1"/>
  <c r="F7" i="1" s="1"/>
  <c r="H5" i="9"/>
  <c r="H4" i="9"/>
  <c r="I5" i="5"/>
  <c r="D8" i="1" s="1"/>
  <c r="H5" i="3"/>
  <c r="H4" i="3"/>
  <c r="I4" i="3" s="1"/>
  <c r="C7" i="1" s="1"/>
  <c r="H5" i="2"/>
  <c r="I5" i="2" s="1"/>
  <c r="B8" i="1" s="1"/>
  <c r="H4" i="2"/>
  <c r="I4" i="2" s="1"/>
  <c r="B7" i="1" s="1"/>
  <c r="E7" i="1"/>
  <c r="I5" i="4"/>
  <c r="I4" i="4"/>
  <c r="I5" i="10"/>
  <c r="G8" i="1" s="1"/>
  <c r="I4" i="10"/>
  <c r="G7" i="1" s="1"/>
  <c r="I5" i="9"/>
  <c r="I4" i="9"/>
  <c r="I4" i="5"/>
  <c r="D7" i="1" s="1"/>
  <c r="I5" i="3"/>
  <c r="L7" i="1"/>
  <c r="M7" i="1" s="1"/>
  <c r="H8" i="1" l="1"/>
  <c r="O8" i="1" s="1"/>
  <c r="A8" i="1"/>
  <c r="A7" i="1"/>
  <c r="H7" i="1" l="1"/>
  <c r="O7" i="1" s="1"/>
  <c r="H6" i="9" l="1"/>
  <c r="I6" i="9" s="1"/>
  <c r="E9" i="1" s="1"/>
  <c r="H6" i="3"/>
  <c r="I6" i="3" s="1"/>
  <c r="C9" i="1" s="1"/>
  <c r="H6" i="10"/>
  <c r="I6" i="10" s="1"/>
  <c r="G9" i="1" s="1"/>
  <c r="H6" i="5"/>
  <c r="I6" i="5"/>
  <c r="D9" i="1" s="1"/>
  <c r="H6" i="11"/>
  <c r="I6" i="11" s="1"/>
  <c r="F9" i="1" s="1"/>
  <c r="H6" i="2"/>
  <c r="I6" i="2"/>
  <c r="B9" i="1" s="1"/>
  <c r="I6" i="4"/>
  <c r="H9" i="1" l="1"/>
  <c r="I9" i="1" l="1"/>
  <c r="I7" i="1"/>
  <c r="I8" i="1"/>
  <c r="O9" i="1"/>
  <c r="P9" i="1" l="1"/>
  <c r="P8" i="1"/>
  <c r="P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80FDF0EA-2FDC-4D8D-880B-1DA6FD65BAE7}">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62DCBCDB-8CB9-45CA-BA23-EB17817BD5F6}">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<sst xmlns="http://schemas.openxmlformats.org/spreadsheetml/2006/main" count="118" uniqueCount="49">
  <si>
    <t xml:space="preserve">RESPONDENT SUMMARY </t>
  </si>
  <si>
    <t>Total Score</t>
  </si>
  <si>
    <t>Evaluator 1</t>
  </si>
  <si>
    <t>Evaluator 2</t>
  </si>
  <si>
    <t>Evaluator 3</t>
  </si>
  <si>
    <t>Evaluator 4</t>
  </si>
  <si>
    <t>Evaluator 5</t>
  </si>
  <si>
    <t>Evaluator 6</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</si>
  <si>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</si>
  <si>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</si>
  <si>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</si>
  <si>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</si>
  <si>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</si>
  <si>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</si>
  <si>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</si>
  <si>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</si>
  <si>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</si>
  <si>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</si>
  <si>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</si>
  <si>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</si>
  <si>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</si>
  <si>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</si>
  <si>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</si>
  <si>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</si>
  <si>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Burgoon</t>
  </si>
  <si>
    <t>MSC</t>
  </si>
  <si>
    <t>RFP783-23027 MRO (Maintenance, Repair and Operations) Supply Chain and Services</t>
  </si>
  <si>
    <t>Tejas + Fastenal</t>
  </si>
  <si>
    <t>University of Houston Evaluation Matrix $1 Million+</t>
  </si>
  <si>
    <t>Name</t>
  </si>
  <si>
    <t>Evaluation Due Date</t>
  </si>
  <si>
    <t>9/27/2023 @ 5 PM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</si>
  <si>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</si>
  <si>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</si>
  <si>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</si>
  <si>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</si>
  <si>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</si>
  <si>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</si>
  <si>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</si>
  <si>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</si>
  <si>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</si>
  <si>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Provide Proposed Best Value solution to manage Maintenance, Repair and Operations MRO supply chain services for the University of Houston’s main campus and satellite locations. Proposal shall include Implementation plan with milestones and schedule. Include examples of transitions plans provided for like clients and references. Proposal shall include solution to integrate vendor e-commerce platform with Universities Work Order System.</t>
  </si>
  <si>
    <t>Provide demonstrated professional experience in reviewing and assessing facility management operations within higher education, government, or other public or private organization with multiple buildings and/ or sites. (Show or demonstrate by providing specific examples including the total number of facilities management review performed within the last 10 years).</t>
  </si>
  <si>
    <t>Provide demonstrated professional experience in analyzing data and then developing and implementing improvement strategies for MRO supply chain management of similar organizations. (Show by identifying institutions whereby you provided like services with a total number of professional engagements within the last 10 years. Please provide references for each implementation.)</t>
  </si>
  <si>
    <t>Points (1-5)</t>
  </si>
  <si>
    <t xml:space="preserve">Committee Members: </t>
  </si>
  <si>
    <t>Updated: 10/19</t>
  </si>
  <si>
    <t>Provide Best Value Cost Proposal to include pricing for Key UH Market Basket Items; Vendor catalog items and pricing solution for non-catalog items. Proposal shall include any fees associated with identified services, rebates, and other financial consideration.
**ONLY EVALUATOR 6 WILL EVALUATE COST**</t>
  </si>
  <si>
    <r>
      <t xml:space="preserve">Respondent’s Past HUB/MBE/WBE Goal Attainment and Quality of Procedures for the UH System HUB Goal Attainment on this Project
See description in next section.
</t>
    </r>
    <r>
      <rPr>
        <b/>
        <sz val="8"/>
        <color rgb="FFFF0000"/>
        <rFont val="Arial"/>
        <family val="2"/>
      </rPr>
      <t>**ONLY EVALUATOR 7 WILL EVALUATE COST**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</si>
</sst>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6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name val="Arial"/>
      <family val="2"/>
    </font>
    <font>
      <sz val="10"/>
      <color rgb="FFFF0000"/>
      <name val="Arial"/>
      <family val="2"/>
    </font>
    <font>
      <sz val="10"/>
      <color theme="1"/>
      <name val="Arial"/>
      <family val="2"/>
    </font>
    <font>
      <b/>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FF0000"/>
      <name val="Arial"/>
      <family val="2"/>
    </font>
    <font>
      <sz val="8"/>
      <color rgb="FFFF0000"/>
      <name val="Arial"/>
      <family val="2"/>
    </font>
    <font>
      <b/>
      <sz val="8"/>
      <name val="Arial"/>
      <family val="2"/>
    </font>
    <font>
      <b/>
      <sz val="10"/>
      <color rgb="FFFF0000"/>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22">
    <xf numFmtId="0" fontId="0" fillId="0" borderId="0"/>
    <xf numFmtId="44" fontId="20" fillId="0" borderId="0" applyFont="0" applyFill="0" applyBorder="0" applyAlignment="0" applyProtection="0"/>
    <xf numFmtId="0" fontId="20" fillId="0" borderId="0"/>
    <xf numFmtId="0" fontId="17" fillId="0" borderId="0"/>
    <xf numFmtId="0" fontId="17" fillId="0" borderId="0"/>
    <xf numFmtId="0" fontId="20" fillId="2" borderId="1" applyNumberFormat="0" applyFont="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2" applyNumberFormat="0" applyAlignment="0" applyProtection="0"/>
    <xf numFmtId="0" fontId="26" fillId="22" borderId="3" applyNumberFormat="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4"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2" fillId="8" borderId="2" applyNumberFormat="0" applyAlignment="0" applyProtection="0"/>
    <xf numFmtId="0" fontId="33" fillId="0" borderId="7" applyNumberFormat="0" applyFill="0" applyAlignment="0" applyProtection="0"/>
    <xf numFmtId="0" fontId="34" fillId="23" borderId="0" applyNumberFormat="0" applyBorder="0" applyAlignment="0" applyProtection="0"/>
    <xf numFmtId="0" fontId="21" fillId="2" borderId="1" applyNumberFormat="0" applyFont="0" applyAlignment="0" applyProtection="0"/>
    <xf numFmtId="0" fontId="35" fillId="21"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16" fillId="0" borderId="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2" applyNumberFormat="0" applyAlignment="0" applyProtection="0"/>
    <xf numFmtId="0" fontId="26" fillId="22" borderId="3" applyNumberFormat="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4"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2" fillId="8" borderId="2" applyNumberFormat="0" applyAlignment="0" applyProtection="0"/>
    <xf numFmtId="0" fontId="33" fillId="0" borderId="7" applyNumberFormat="0" applyFill="0" applyAlignment="0" applyProtection="0"/>
    <xf numFmtId="0" fontId="34" fillId="23" borderId="0" applyNumberFormat="0" applyBorder="0" applyAlignment="0" applyProtection="0"/>
    <xf numFmtId="0" fontId="35" fillId="21"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20" fillId="0" borderId="0"/>
    <xf numFmtId="0" fontId="20" fillId="2" borderId="1" applyNumberFormat="0" applyFont="0" applyAlignment="0" applyProtection="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20" fillId="0" borderId="0"/>
    <xf numFmtId="0" fontId="20" fillId="2" borderId="1" applyNumberFormat="0" applyFont="0" applyAlignment="0" applyProtection="0"/>
    <xf numFmtId="0" fontId="8" fillId="0" borderId="0"/>
    <xf numFmtId="9" fontId="8"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51" fillId="0" borderId="0" applyNumberFormat="0" applyFill="0" applyBorder="0" applyAlignment="0" applyProtection="0"/>
  </cellStyleXfs>
  <cellXfs count="91">
    <xf numFmtId="0" fontId="0" fillId="0" borderId="0" xfId="0"/>
    <xf numFmtId="0" fontId="18" fillId="0" borderId="0" xfId="0" applyFont="1"/>
    <xf numFmtId="0" fontId="20" fillId="0" borderId="0" xfId="0" applyFont="1"/>
    <xf numFmtId="0" fontId="18" fillId="0" borderId="0" xfId="0" applyFont="1" applyAlignment="1">
      <alignment horizontal="left"/>
    </xf>
    <xf numFmtId="0" fontId="41" fillId="0" borderId="10" xfId="47" applyFont="1" applyBorder="1" applyAlignment="1">
      <alignment horizontal="right"/>
    </xf>
    <xf numFmtId="0" fontId="42" fillId="0" borderId="10" xfId="47" applyFont="1" applyBorder="1" applyAlignment="1">
      <alignment horizontal="right"/>
    </xf>
    <xf numFmtId="0" fontId="43" fillId="0" borderId="10" xfId="47" applyFont="1" applyBorder="1" applyAlignment="1">
      <alignment horizontal="right"/>
    </xf>
    <xf numFmtId="0" fontId="44" fillId="0" borderId="0" xfId="0" applyFont="1" applyAlignment="1">
      <alignment horizontal="left"/>
    </xf>
    <xf numFmtId="0" fontId="44" fillId="25" borderId="0" xfId="0" applyFont="1" applyFill="1"/>
    <xf numFmtId="0" fontId="45" fillId="25" borderId="0" xfId="0" applyFont="1" applyFill="1"/>
    <xf numFmtId="0" fontId="18" fillId="25" borderId="0" xfId="0" applyFont="1" applyFill="1"/>
    <xf numFmtId="0" fontId="19" fillId="25" borderId="0" xfId="0" applyFont="1" applyFill="1"/>
    <xf numFmtId="0" fontId="18" fillId="25" borderId="0" xfId="0" applyFont="1" applyFill="1" applyAlignment="1">
      <alignment horizontal="left" vertical="center"/>
    </xf>
    <xf numFmtId="0" fontId="18" fillId="25" borderId="0" xfId="0" applyFont="1" applyFill="1" applyAlignment="1">
      <alignment horizontal="right" textRotation="90" wrapText="1"/>
    </xf>
    <xf numFmtId="0" fontId="39" fillId="25" borderId="0" xfId="0" applyFont="1" applyFill="1" applyAlignment="1">
      <alignment horizontal="right" textRotation="90" wrapText="1"/>
    </xf>
    <xf numFmtId="0" fontId="18" fillId="25" borderId="0" xfId="0" applyFont="1" applyFill="1" applyAlignment="1">
      <alignment horizontal="center" vertical="center"/>
    </xf>
    <xf numFmtId="4" fontId="19" fillId="25" borderId="11" xfId="0" applyNumberFormat="1" applyFont="1" applyFill="1" applyBorder="1" applyAlignment="1">
      <alignment horizontal="right"/>
    </xf>
    <xf numFmtId="0" fontId="19" fillId="25" borderId="11" xfId="0" applyFont="1" applyFill="1" applyBorder="1" applyAlignment="1">
      <alignment horizontal="right"/>
    </xf>
    <xf numFmtId="4" fontId="19" fillId="25" borderId="11" xfId="0" applyNumberFormat="1" applyFont="1" applyFill="1" applyBorder="1"/>
    <xf numFmtId="0" fontId="19" fillId="25" borderId="11" xfId="0" applyFont="1" applyFill="1" applyBorder="1" applyAlignment="1">
      <alignment horizontal="left"/>
    </xf>
    <xf numFmtId="0" fontId="19" fillId="25" borderId="12" xfId="0" applyFont="1" applyFill="1" applyBorder="1" applyAlignment="1">
      <alignment horizontal="left"/>
    </xf>
    <xf numFmtId="0" fontId="46" fillId="25" borderId="0" xfId="0" applyFont="1" applyFill="1"/>
    <xf numFmtId="0" fontId="39" fillId="24" borderId="14" xfId="0" applyFont="1" applyFill="1" applyBorder="1" applyAlignment="1">
      <alignment horizontal="right" textRotation="90"/>
    </xf>
    <xf numFmtId="0" fontId="40" fillId="24" borderId="13" xfId="0" applyFont="1" applyFill="1" applyBorder="1" applyAlignment="1">
      <alignment horizontal="right"/>
    </xf>
    <xf numFmtId="0" fontId="20" fillId="0" borderId="0" xfId="98"/>
    <xf numFmtId="0" fontId="48" fillId="0" borderId="0" xfId="98" applyFont="1"/>
    <xf numFmtId="0" fontId="19" fillId="26" borderId="0" xfId="0" applyFont="1" applyFill="1"/>
    <xf numFmtId="4" fontId="19" fillId="26" borderId="11" xfId="0" applyNumberFormat="1" applyFont="1" applyFill="1" applyBorder="1"/>
    <xf numFmtId="0" fontId="40" fillId="26" borderId="13" xfId="0" applyFont="1" applyFill="1" applyBorder="1" applyAlignment="1">
      <alignment horizontal="right"/>
    </xf>
    <xf numFmtId="0" fontId="19" fillId="26" borderId="12" xfId="0" applyFont="1" applyFill="1" applyBorder="1" applyAlignment="1">
      <alignment horizontal="left"/>
    </xf>
    <xf numFmtId="0" fontId="19" fillId="26" borderId="11" xfId="0" applyFont="1" applyFill="1" applyBorder="1" applyAlignment="1">
      <alignment horizontal="right"/>
    </xf>
    <xf numFmtId="4" fontId="19" fillId="26" borderId="11" xfId="0" applyNumberFormat="1" applyFont="1" applyFill="1" applyBorder="1" applyAlignment="1">
      <alignment horizontal="right"/>
    </xf>
    <xf numFmtId="0" fontId="42" fillId="0" borderId="10" xfId="47" applyFont="1" applyBorder="1" applyAlignment="1">
      <alignment horizontal="left"/>
    </xf>
    <xf numFmtId="0" fontId="47" fillId="0" borderId="0" xfId="98" applyFont="1" applyAlignment="1">
      <alignment horizontal="left"/>
    </xf>
    <xf numFmtId="0" fontId="44" fillId="25" borderId="0" xfId="0" applyFont="1" applyFill="1" applyAlignment="1">
      <alignment horizontal="right"/>
    </xf>
    <xf numFmtId="0" fontId="44" fillId="0" borderId="0" xfId="0" applyFont="1" applyAlignment="1">
      <alignment horizontal="left"/>
    </xf>
    <xf numFmtId="0" fontId="18" fillId="25" borderId="0" xfId="98" applyFont="1" applyFill="1" applyAlignment="1">
      <alignment horizontal="left" wrapText="1"/>
    </xf>
    <xf numFmtId="0" fontId="18" fillId="25" borderId="0" xfId="98" applyFont="1" applyFill="1" applyAlignment="1">
      <alignment wrapText="1"/>
    </xf>
    <xf numFmtId="0" fontId="20" fillId="25" borderId="0" xfId="98" applyFill="1"/>
    <xf numFmtId="0" fontId="18" fillId="25" borderId="0" xfId="98" applyFont="1" applyFill="1" applyAlignment="1">
      <alignment horizontal="left"/>
    </xf>
    <xf numFmtId="0" fontId="19" fillId="25" borderId="0" xfId="98" applyFont="1" applyFill="1"/>
    <xf numFmtId="0" fontId="50" fillId="25" borderId="0" xfId="120" applyFont="1" applyFill="1" applyAlignment="1">
      <alignment horizontal="left"/>
    </xf>
    <xf numFmtId="0" fontId="20" fillId="26" borderId="0" xfId="120" applyFont="1" applyFill="1" applyAlignment="1">
      <alignment horizontal="center"/>
    </xf>
    <xf numFmtId="164" fontId="49" fillId="25" borderId="0" xfId="120" applyNumberFormat="1" applyFont="1" applyFill="1" applyAlignment="1">
      <alignment horizontal="center"/>
    </xf>
    <xf numFmtId="0" fontId="49" fillId="25" borderId="0" xfId="120" applyFont="1" applyFill="1"/>
    <xf numFmtId="0" fontId="52" fillId="25" borderId="0" xfId="121" applyFont="1" applyFill="1" applyAlignment="1">
      <alignment horizontal="left" wrapText="1"/>
    </xf>
    <xf numFmtId="0" fontId="52" fillId="25" borderId="0" xfId="121" applyFont="1" applyFill="1" applyAlignment="1">
      <alignment wrapText="1"/>
    </xf>
    <xf numFmtId="0" fontId="20" fillId="26" borderId="15" xfId="98" applyFill="1" applyBorder="1" applyAlignment="1">
      <alignment horizontal="center" wrapText="1"/>
    </xf>
    <xf numFmtId="0" fontId="53" fillId="25" borderId="0" xfId="98" applyFont="1" applyFill="1" applyAlignment="1">
      <alignment horizontal="left" wrapText="1"/>
    </xf>
    <xf numFmtId="0" fontId="52" fillId="25" borderId="0" xfId="121" applyFont="1" applyFill="1" applyAlignment="1">
      <alignment horizontal="left"/>
    </xf>
    <xf numFmtId="0" fontId="52" fillId="25" borderId="0" xfId="121" applyFont="1" applyFill="1" applyAlignment="1"/>
    <xf numFmtId="0" fontId="52" fillId="25" borderId="0" xfId="121" applyFont="1" applyFill="1" applyAlignment="1">
      <alignment horizontal="left"/>
    </xf>
    <xf numFmtId="0" fontId="20" fillId="25" borderId="0" xfId="98" applyFill="1" applyAlignment="1">
      <alignment horizontal="center"/>
    </xf>
    <xf numFmtId="0" fontId="47" fillId="27" borderId="16" xfId="98" applyFont="1" applyFill="1" applyBorder="1" applyAlignment="1">
      <alignment horizontal="left"/>
    </xf>
    <xf numFmtId="0" fontId="47" fillId="27" borderId="17" xfId="98" applyFont="1" applyFill="1" applyBorder="1" applyAlignment="1">
      <alignment horizontal="left"/>
    </xf>
    <xf numFmtId="0" fontId="47" fillId="27" borderId="18" xfId="98" applyFont="1" applyFill="1" applyBorder="1" applyAlignment="1">
      <alignment horizontal="left"/>
    </xf>
    <xf numFmtId="0" fontId="54" fillId="25" borderId="16" xfId="98" applyFont="1" applyFill="1" applyBorder="1" applyAlignment="1">
      <alignment horizontal="left" vertical="top" wrapText="1"/>
    </xf>
    <xf numFmtId="0" fontId="46" fillId="25" borderId="17" xfId="98" applyFont="1" applyFill="1" applyBorder="1" applyAlignment="1">
      <alignment horizontal="left" vertical="top" wrapText="1"/>
    </xf>
    <xf numFmtId="0" fontId="46" fillId="25" borderId="18" xfId="98" applyFont="1" applyFill="1" applyBorder="1" applyAlignment="1">
      <alignment horizontal="left" vertical="top" wrapText="1"/>
    </xf>
    <xf numFmtId="0" fontId="46" fillId="25" borderId="16" xfId="98" applyFont="1" applyFill="1" applyBorder="1" applyAlignment="1">
      <alignment horizontal="left" vertical="top" wrapText="1"/>
    </xf>
    <xf numFmtId="0" fontId="55" fillId="25" borderId="16" xfId="98" applyFont="1" applyFill="1" applyBorder="1" applyAlignment="1">
      <alignment horizontal="left" vertical="top" wrapText="1"/>
    </xf>
    <xf numFmtId="0" fontId="55" fillId="25" borderId="17" xfId="98" applyFont="1" applyFill="1" applyBorder="1" applyAlignment="1">
      <alignment horizontal="left" vertical="top" wrapText="1"/>
    </xf>
    <xf numFmtId="0" fontId="55" fillId="25" borderId="18" xfId="98" applyFont="1" applyFill="1" applyBorder="1" applyAlignment="1">
      <alignment horizontal="left" vertical="top" wrapText="1"/>
    </xf>
    <xf numFmtId="0" fontId="56" fillId="25" borderId="0" xfId="98" applyFont="1" applyFill="1" applyAlignment="1">
      <alignment wrapText="1"/>
    </xf>
    <xf numFmtId="0" fontId="56" fillId="24" borderId="19" xfId="98" applyFont="1" applyFill="1" applyBorder="1" applyAlignment="1">
      <alignment horizontal="center" wrapText="1"/>
    </xf>
    <xf numFmtId="0" fontId="56" fillId="24" borderId="20" xfId="98" applyFont="1" applyFill="1" applyBorder="1" applyAlignment="1">
      <alignment horizontal="center" wrapText="1"/>
    </xf>
    <xf numFmtId="0" fontId="56" fillId="24" borderId="21" xfId="98" applyFont="1" applyFill="1" applyBorder="1" applyAlignment="1">
      <alignment horizontal="center" wrapText="1"/>
    </xf>
    <xf numFmtId="0" fontId="56" fillId="25" borderId="0" xfId="98" applyFont="1" applyFill="1" applyAlignment="1">
      <alignment horizontal="center" wrapText="1"/>
    </xf>
    <xf numFmtId="0" fontId="53" fillId="25" borderId="11" xfId="98" applyFont="1" applyFill="1" applyBorder="1" applyAlignment="1">
      <alignment wrapText="1"/>
    </xf>
    <xf numFmtId="0" fontId="20" fillId="27" borderId="13" xfId="98" applyFill="1" applyBorder="1" applyAlignment="1">
      <alignment horizontal="center"/>
    </xf>
    <xf numFmtId="0" fontId="20" fillId="27" borderId="11" xfId="98" applyFill="1" applyBorder="1" applyAlignment="1">
      <alignment horizontal="center"/>
    </xf>
    <xf numFmtId="0" fontId="20" fillId="27" borderId="22" xfId="98" applyFill="1" applyBorder="1" applyAlignment="1">
      <alignment horizontal="center"/>
    </xf>
    <xf numFmtId="0" fontId="20" fillId="26" borderId="13" xfId="98" applyFill="1" applyBorder="1" applyAlignment="1">
      <alignment horizontal="center"/>
    </xf>
    <xf numFmtId="0" fontId="20" fillId="26" borderId="11" xfId="98" applyFill="1" applyBorder="1" applyAlignment="1">
      <alignment horizontal="center"/>
    </xf>
    <xf numFmtId="0" fontId="20" fillId="26" borderId="22" xfId="98" applyFill="1" applyBorder="1" applyAlignment="1">
      <alignment horizontal="center"/>
    </xf>
    <xf numFmtId="0" fontId="53" fillId="25" borderId="12" xfId="98" applyFont="1" applyFill="1" applyBorder="1" applyAlignment="1">
      <alignment wrapText="1"/>
    </xf>
    <xf numFmtId="0" fontId="20" fillId="27" borderId="23" xfId="98" applyFill="1" applyBorder="1" applyAlignment="1">
      <alignment horizontal="center"/>
    </xf>
    <xf numFmtId="0" fontId="20" fillId="27" borderId="12" xfId="98" applyFill="1" applyBorder="1" applyAlignment="1">
      <alignment horizontal="center"/>
    </xf>
    <xf numFmtId="0" fontId="20" fillId="27" borderId="24" xfId="98" applyFill="1" applyBorder="1" applyAlignment="1">
      <alignment horizontal="center"/>
    </xf>
    <xf numFmtId="0" fontId="20" fillId="26" borderId="23" xfId="98" applyFill="1" applyBorder="1" applyAlignment="1">
      <alignment horizontal="center"/>
    </xf>
    <xf numFmtId="0" fontId="20" fillId="26" borderId="12" xfId="98" applyFill="1" applyBorder="1" applyAlignment="1">
      <alignment horizontal="center"/>
    </xf>
    <xf numFmtId="0" fontId="20" fillId="26" borderId="24" xfId="98" applyFill="1" applyBorder="1" applyAlignment="1">
      <alignment horizontal="center"/>
    </xf>
    <xf numFmtId="0" fontId="20" fillId="28" borderId="0" xfId="98" applyFill="1"/>
    <xf numFmtId="0" fontId="20" fillId="28" borderId="25" xfId="98" applyFill="1" applyBorder="1"/>
    <xf numFmtId="0" fontId="20" fillId="25" borderId="10" xfId="98" applyFill="1" applyBorder="1"/>
    <xf numFmtId="0" fontId="57" fillId="25" borderId="0" xfId="98" applyFont="1" applyFill="1"/>
    <xf numFmtId="0" fontId="20" fillId="25" borderId="0" xfId="98" applyFill="1" applyAlignment="1">
      <alignment wrapText="1"/>
    </xf>
    <xf numFmtId="0" fontId="58" fillId="0" borderId="0" xfId="120" applyFont="1" applyAlignment="1">
      <alignment horizontal="left"/>
    </xf>
    <xf numFmtId="0" fontId="53" fillId="25" borderId="0" xfId="98" applyFont="1" applyFill="1"/>
    <xf numFmtId="0" fontId="51" fillId="25" borderId="0" xfId="121" applyFill="1"/>
    <xf numFmtId="0" fontId="46" fillId="25" borderId="0" xfId="98" applyFont="1" applyFill="1"/>
  </cellXfs>
  <cellStyles count="122">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21" xr:uid="{588266AD-AAA4-4E53-8F54-A3132C9801AD}"/>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10" xfId="111" xr:uid="{B1F8BD9E-314A-4964-BC4E-DD59A574DE36}"/>
    <cellStyle name="Normal 11" xfId="114" xr:uid="{C2275342-0933-4235-9BE7-28ABADC43EB4}"/>
    <cellStyle name="Normal 12" xfId="117" xr:uid="{E411F44B-AEA1-4011-83ED-42AC17D0A565}"/>
    <cellStyle name="Normal 13" xfId="120" xr:uid="{3642B1F0-2D36-4FC2-8474-6C2E818F6BA1}"/>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10" xfId="100" xr:uid="{A4D6FEF2-123B-48BC-84EA-58A4A8836861}"/>
    <cellStyle name="Normal 4 11" xfId="103" xr:uid="{CC5B8668-52B1-49E3-94E4-6A05B5A6BE70}"/>
    <cellStyle name="Normal 4 12" xfId="106" xr:uid="{A4EF7833-68A6-4B24-B759-152867A20467}"/>
    <cellStyle name="Normal 4 13" xfId="109" xr:uid="{3DA3C757-B7E5-462B-A751-37228D5B30C6}"/>
    <cellStyle name="Normal 4 14" xfId="112" xr:uid="{74A70FBD-C0B9-4378-BF94-B936BFD211B9}"/>
    <cellStyle name="Normal 4 15" xfId="115" xr:uid="{FDF9C063-5ADC-40F1-8337-2DF2E934DE2E}"/>
    <cellStyle name="Normal 4 16" xfId="118" xr:uid="{FFD35A16-A372-456E-B3A8-3859DE7E229B}"/>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8" xr:uid="{B07A30E1-216B-4D7F-83DB-959D9107333F}"/>
    <cellStyle name="Normal 6" xfId="97" xr:uid="{0D974696-E09B-4C79-9940-43F68E660971}"/>
    <cellStyle name="Normal 7" xfId="102" xr:uid="{0405E8B2-C3E6-4433-822A-5EC566C99DFE}"/>
    <cellStyle name="Normal 8" xfId="105" xr:uid="{8405301A-05A4-4325-AA34-108A49FFE035}"/>
    <cellStyle name="Normal 9" xfId="108" xr:uid="{080C6F06-C1CA-4443-BB68-F39A9066A3B3}"/>
    <cellStyle name="Note 2" xfId="5" xr:uid="{00000000-0005-0000-0000-000056000000}"/>
    <cellStyle name="Note 3" xfId="89" xr:uid="{00000000-0005-0000-0000-000057000000}"/>
    <cellStyle name="Note 4" xfId="42" xr:uid="{00000000-0005-0000-0000-000058000000}"/>
    <cellStyle name="Note 4 2" xfId="99" xr:uid="{3423F12C-01A3-4C35-9AC1-6AF31ACF001D}"/>
    <cellStyle name="Output 2" xfId="84" xr:uid="{00000000-0005-0000-0000-000059000000}"/>
    <cellStyle name="Output 3" xfId="43" xr:uid="{00000000-0005-0000-0000-00005A000000}"/>
    <cellStyle name="Percent 2" xfId="101" xr:uid="{57B96AC3-1003-487C-9FED-FC548AC0F9C2}"/>
    <cellStyle name="Percent 3" xfId="104" xr:uid="{999A0764-EC85-4C68-89BE-0FF7879BAC0B}"/>
    <cellStyle name="Percent 4" xfId="107" xr:uid="{5EA58F57-6E09-4253-BCB3-8E5C4A5FF6B8}"/>
    <cellStyle name="Percent 5" xfId="110" xr:uid="{CAF44C10-B8F5-4A57-B2ED-CF58B72E015B}"/>
    <cellStyle name="Percent 6" xfId="113" xr:uid="{D66B27ED-0F5E-44FD-B2D2-C5C598101D38}"/>
    <cellStyle name="Percent 7" xfId="116" xr:uid="{5AE8F697-73F8-4B74-9823-EE0613A7B3E6}"/>
    <cellStyle name="Percent 8" xfId="119" xr:uid="{32580F39-549C-4B07-B490-F2D3DD2B16F6}"/>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6D6BB473-F86B-408F-8AE2-9DC74B8AE7B9}"/>
            </a:ext>
          </a:extLst>
        </xdr:cNvPr>
        <xdr:cNvSpPr txBox="1"/>
      </xdr:nvSpPr>
      <xdr:spPr>
        <a:xfrm>
          <a:off x="7920990" y="102870"/>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I6"/>
  <sheetViews>
    <sheetView workbookViewId="0">
      <selection activeCell="D4" sqref="D4:D6"/>
    </sheetView>
  </sheetViews>
  <sheetFormatPr defaultRowHeight="13.2" x14ac:dyDescent="0.25"/>
  <cols>
    <col min="1" max="3" width="9.44140625" customWidth="1"/>
    <col min="4" max="9" width="8.88671875" customWidth="1"/>
  </cols>
  <sheetData>
    <row r="1" spans="1:9" ht="15.6" x14ac:dyDescent="0.3">
      <c r="A1" s="7" t="s">
        <v>0</v>
      </c>
      <c r="B1" s="3"/>
      <c r="C1" s="3"/>
      <c r="D1" s="3"/>
      <c r="E1" s="1"/>
      <c r="F1" s="1"/>
      <c r="G1" s="1"/>
      <c r="H1" s="1"/>
      <c r="I1" s="1"/>
    </row>
    <row r="2" spans="1:9" ht="15.6" x14ac:dyDescent="0.3">
      <c r="A2" s="1"/>
    </row>
    <row r="3" spans="1:9" s="2" customFormat="1" x14ac:dyDescent="0.25">
      <c r="A3" s="32"/>
      <c r="B3" s="32"/>
      <c r="C3" s="32"/>
      <c r="D3" s="4" t="s">
        <v>8</v>
      </c>
      <c r="E3" s="5" t="s">
        <v>9</v>
      </c>
      <c r="F3" s="5" t="s">
        <v>10</v>
      </c>
      <c r="G3" s="5" t="s">
        <v>11</v>
      </c>
      <c r="H3" s="5" t="s">
        <v>12</v>
      </c>
      <c r="I3" s="6" t="s">
        <v>13</v>
      </c>
    </row>
    <row r="4" spans="1:9" x14ac:dyDescent="0.25">
      <c r="A4" s="33" t="s">
        <v>24</v>
      </c>
      <c r="B4" s="33"/>
      <c r="C4" s="33"/>
      <c r="D4" s="24">
        <v>0</v>
      </c>
      <c r="E4" s="24">
        <v>16.8</v>
      </c>
      <c r="F4" s="24">
        <v>16</v>
      </c>
      <c r="G4" s="24">
        <v>16.399999999999999</v>
      </c>
      <c r="H4" s="24">
        <f>'7'!H4</f>
        <v>2</v>
      </c>
      <c r="I4" s="25">
        <f>SUM(E4:H4)</f>
        <v>51.199999999999996</v>
      </c>
    </row>
    <row r="5" spans="1:9" x14ac:dyDescent="0.25">
      <c r="A5" s="33" t="s">
        <v>25</v>
      </c>
      <c r="B5" s="33"/>
      <c r="C5" s="33"/>
      <c r="D5" s="24">
        <v>0</v>
      </c>
      <c r="E5" s="24">
        <v>14.8</v>
      </c>
      <c r="F5" s="24">
        <v>13.6</v>
      </c>
      <c r="G5" s="24">
        <v>14</v>
      </c>
      <c r="H5" s="24">
        <f>'7'!H5</f>
        <v>2</v>
      </c>
      <c r="I5" s="25">
        <f>SUM(E5:H5)</f>
        <v>44.4</v>
      </c>
    </row>
    <row r="6" spans="1:9" x14ac:dyDescent="0.25">
      <c r="A6" s="33" t="s">
        <v>27</v>
      </c>
      <c r="B6" s="33"/>
      <c r="C6" s="33"/>
      <c r="D6" s="24">
        <v>0</v>
      </c>
      <c r="E6" s="24">
        <v>16.399999999999999</v>
      </c>
      <c r="F6" s="24">
        <v>17.2</v>
      </c>
      <c r="G6" s="24">
        <v>16</v>
      </c>
      <c r="H6" s="24">
        <f>'7'!H6</f>
        <v>10</v>
      </c>
      <c r="I6" s="25">
        <f>SUM(E6:H6)</f>
        <v>59.599999999999994</v>
      </c>
    </row>
  </sheetData>
  <mergeCells count="4">
    <mergeCell ref="A3:C3"/>
    <mergeCell ref="A4:C4"/>
    <mergeCell ref="A5:C5"/>
    <mergeCell ref="A6:C6"/>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U6"/>
  <sheetViews>
    <sheetView workbookViewId="0">
      <selection activeCell="D4" sqref="D4"/>
    </sheetView>
  </sheetViews>
  <sheetFormatPr defaultRowHeight="13.2" x14ac:dyDescent="0.25"/>
  <sheetData>
    <row r="1" spans="1:21" ht="15.6" x14ac:dyDescent="0.3">
      <c r="A1" s="7" t="s">
        <v>0</v>
      </c>
      <c r="B1" s="3"/>
      <c r="C1" s="3"/>
      <c r="D1" s="3"/>
      <c r="E1" s="1"/>
      <c r="F1" s="1"/>
      <c r="G1" s="1"/>
      <c r="H1" s="1"/>
      <c r="I1" s="1"/>
      <c r="J1" s="1"/>
    </row>
    <row r="2" spans="1:21" ht="15.6" x14ac:dyDescent="0.3">
      <c r="A2" s="1"/>
    </row>
    <row r="3" spans="1:21" x14ac:dyDescent="0.25">
      <c r="A3" s="32"/>
      <c r="B3" s="32"/>
      <c r="C3" s="32"/>
      <c r="D3" s="4" t="s">
        <v>8</v>
      </c>
      <c r="E3" s="5" t="s">
        <v>9</v>
      </c>
      <c r="F3" s="5" t="s">
        <v>10</v>
      </c>
      <c r="G3" s="5" t="s">
        <v>11</v>
      </c>
      <c r="H3" s="5" t="s">
        <v>12</v>
      </c>
      <c r="I3" s="6" t="s">
        <v>13</v>
      </c>
      <c r="J3" s="2"/>
      <c r="K3" s="2"/>
      <c r="L3" s="2"/>
      <c r="M3" s="2"/>
      <c r="N3" s="2"/>
      <c r="O3" s="2"/>
      <c r="P3" s="2"/>
      <c r="Q3" s="2"/>
      <c r="R3" s="2"/>
      <c r="S3" s="2"/>
      <c r="T3" s="2"/>
      <c r="U3" s="2"/>
    </row>
    <row r="4" spans="1:21" x14ac:dyDescent="0.25">
      <c r="A4" s="33" t="s">
        <v>24</v>
      </c>
      <c r="B4" s="33"/>
      <c r="C4" s="33"/>
      <c r="D4" s="24">
        <v>0</v>
      </c>
      <c r="E4" s="24">
        <v>16</v>
      </c>
      <c r="F4" s="24">
        <v>16</v>
      </c>
      <c r="G4" s="24">
        <v>12</v>
      </c>
      <c r="H4" s="24">
        <f>'7'!H4</f>
        <v>2</v>
      </c>
      <c r="I4" s="25">
        <f>SUM(E4:H4)</f>
        <v>46</v>
      </c>
    </row>
    <row r="5" spans="1:21" x14ac:dyDescent="0.25">
      <c r="A5" s="33" t="s">
        <v>25</v>
      </c>
      <c r="B5" s="33"/>
      <c r="C5" s="33"/>
      <c r="D5" s="24">
        <v>0</v>
      </c>
      <c r="E5" s="24">
        <v>10</v>
      </c>
      <c r="F5" s="24">
        <v>12</v>
      </c>
      <c r="G5" s="24">
        <v>10</v>
      </c>
      <c r="H5" s="24">
        <f>'7'!H5</f>
        <v>2</v>
      </c>
      <c r="I5" s="25">
        <f>SUM(E5:H5)</f>
        <v>34</v>
      </c>
    </row>
    <row r="6" spans="1:21" x14ac:dyDescent="0.25">
      <c r="A6" s="33" t="s">
        <v>27</v>
      </c>
      <c r="B6" s="33"/>
      <c r="C6" s="33"/>
      <c r="D6" s="24">
        <v>0</v>
      </c>
      <c r="E6" s="24">
        <v>14</v>
      </c>
      <c r="F6" s="24">
        <v>14</v>
      </c>
      <c r="G6" s="24">
        <v>14</v>
      </c>
      <c r="H6" s="24">
        <f>'7'!H6</f>
        <v>10</v>
      </c>
      <c r="I6" s="25">
        <f>SUM(E6:H6)</f>
        <v>52</v>
      </c>
    </row>
  </sheetData>
  <mergeCells count="4">
    <mergeCell ref="A3:C3"/>
    <mergeCell ref="A4:C4"/>
    <mergeCell ref="A5:C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U6"/>
  <sheetViews>
    <sheetView workbookViewId="0">
      <selection activeCell="D4" sqref="D4:D6"/>
    </sheetView>
  </sheetViews>
  <sheetFormatPr defaultRowHeight="13.2" x14ac:dyDescent="0.25"/>
  <sheetData>
    <row r="1" spans="1:21" ht="15.6" x14ac:dyDescent="0.3">
      <c r="A1" s="7" t="s">
        <v>0</v>
      </c>
      <c r="B1" s="3"/>
      <c r="C1" s="3"/>
      <c r="D1" s="3"/>
      <c r="E1" s="1"/>
      <c r="F1" s="1"/>
      <c r="G1" s="1"/>
      <c r="H1" s="1"/>
      <c r="I1" s="1"/>
      <c r="J1" s="1"/>
    </row>
    <row r="2" spans="1:21" ht="15.6" x14ac:dyDescent="0.3">
      <c r="A2" s="1"/>
    </row>
    <row r="3" spans="1:21" x14ac:dyDescent="0.25">
      <c r="A3" s="32"/>
      <c r="B3" s="32"/>
      <c r="C3" s="32"/>
      <c r="D3" s="4" t="s">
        <v>8</v>
      </c>
      <c r="E3" s="5" t="s">
        <v>9</v>
      </c>
      <c r="F3" s="5" t="s">
        <v>10</v>
      </c>
      <c r="G3" s="5" t="s">
        <v>11</v>
      </c>
      <c r="H3" s="5" t="s">
        <v>12</v>
      </c>
      <c r="I3" s="6" t="s">
        <v>13</v>
      </c>
      <c r="J3" s="2"/>
      <c r="K3" s="2"/>
      <c r="L3" s="2"/>
      <c r="M3" s="2"/>
      <c r="N3" s="2"/>
      <c r="O3" s="2"/>
      <c r="P3" s="2"/>
      <c r="Q3" s="2"/>
      <c r="R3" s="2"/>
      <c r="S3" s="2"/>
      <c r="T3" s="2"/>
      <c r="U3" s="2"/>
    </row>
    <row r="4" spans="1:21" x14ac:dyDescent="0.25">
      <c r="A4" s="33" t="s">
        <v>24</v>
      </c>
      <c r="B4" s="33"/>
      <c r="C4" s="33"/>
      <c r="D4" s="24">
        <v>0</v>
      </c>
      <c r="E4" s="24">
        <v>16.8</v>
      </c>
      <c r="F4" s="24">
        <v>16.8</v>
      </c>
      <c r="G4" s="24">
        <v>16.8</v>
      </c>
      <c r="H4" s="24">
        <f>'7'!H4</f>
        <v>2</v>
      </c>
      <c r="I4" s="25">
        <f>SUM(E4:H4)</f>
        <v>52.400000000000006</v>
      </c>
    </row>
    <row r="5" spans="1:21" x14ac:dyDescent="0.25">
      <c r="A5" s="33" t="s">
        <v>25</v>
      </c>
      <c r="B5" s="33"/>
      <c r="C5" s="33"/>
      <c r="D5" s="24">
        <v>0</v>
      </c>
      <c r="E5" s="24">
        <v>13.2</v>
      </c>
      <c r="F5" s="24">
        <v>13.2</v>
      </c>
      <c r="G5" s="24">
        <v>13.2</v>
      </c>
      <c r="H5" s="24">
        <f>'7'!H5</f>
        <v>2</v>
      </c>
      <c r="I5" s="25">
        <f>SUM(E5:H5)</f>
        <v>41.599999999999994</v>
      </c>
    </row>
    <row r="6" spans="1:21" x14ac:dyDescent="0.25">
      <c r="A6" s="33" t="s">
        <v>27</v>
      </c>
      <c r="B6" s="33"/>
      <c r="C6" s="33"/>
      <c r="D6" s="24">
        <v>0</v>
      </c>
      <c r="E6" s="24">
        <v>16</v>
      </c>
      <c r="F6" s="24">
        <v>16</v>
      </c>
      <c r="G6" s="24">
        <v>16</v>
      </c>
      <c r="H6" s="24">
        <f>'7'!H6</f>
        <v>10</v>
      </c>
      <c r="I6" s="25">
        <f>SUM(E6:H6)</f>
        <v>58</v>
      </c>
    </row>
  </sheetData>
  <mergeCells count="4">
    <mergeCell ref="A3:C3"/>
    <mergeCell ref="A4:C4"/>
    <mergeCell ref="A5:C5"/>
    <mergeCell ref="A6:C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U6"/>
  <sheetViews>
    <sheetView workbookViewId="0">
      <selection activeCell="D4" sqref="D4:D6"/>
    </sheetView>
  </sheetViews>
  <sheetFormatPr defaultRowHeight="13.2" x14ac:dyDescent="0.25"/>
  <sheetData>
    <row r="1" spans="1:21" ht="15.6" x14ac:dyDescent="0.3">
      <c r="A1" s="7" t="s">
        <v>0</v>
      </c>
      <c r="B1" s="3"/>
      <c r="C1" s="3"/>
      <c r="D1" s="3"/>
      <c r="E1" s="1"/>
      <c r="F1" s="1"/>
      <c r="G1" s="1"/>
      <c r="H1" s="1"/>
      <c r="I1" s="1"/>
      <c r="J1" s="1"/>
    </row>
    <row r="2" spans="1:21" ht="15.6" x14ac:dyDescent="0.3">
      <c r="A2" s="1"/>
    </row>
    <row r="3" spans="1:21" x14ac:dyDescent="0.25">
      <c r="A3" s="32"/>
      <c r="B3" s="32"/>
      <c r="C3" s="32"/>
      <c r="D3" s="4" t="s">
        <v>8</v>
      </c>
      <c r="E3" s="5" t="s">
        <v>9</v>
      </c>
      <c r="F3" s="5" t="s">
        <v>10</v>
      </c>
      <c r="G3" s="5" t="s">
        <v>11</v>
      </c>
      <c r="H3" s="5" t="s">
        <v>12</v>
      </c>
      <c r="I3" s="6" t="s">
        <v>13</v>
      </c>
      <c r="J3" s="2"/>
      <c r="K3" s="2"/>
      <c r="L3" s="2"/>
      <c r="M3" s="2"/>
      <c r="N3" s="2"/>
      <c r="O3" s="2"/>
      <c r="P3" s="2"/>
      <c r="Q3" s="2"/>
      <c r="R3" s="2"/>
      <c r="S3" s="2"/>
      <c r="T3" s="2"/>
      <c r="U3" s="2"/>
    </row>
    <row r="4" spans="1:21" x14ac:dyDescent="0.25">
      <c r="A4" s="33" t="s">
        <v>24</v>
      </c>
      <c r="B4" s="33"/>
      <c r="C4" s="33"/>
      <c r="D4" s="24">
        <v>0</v>
      </c>
      <c r="E4" s="24">
        <v>20</v>
      </c>
      <c r="F4" s="24">
        <v>16</v>
      </c>
      <c r="G4" s="24">
        <v>20</v>
      </c>
      <c r="H4" s="24">
        <f>'7'!H4</f>
        <v>2</v>
      </c>
      <c r="I4" s="25">
        <f>SUM(E4:H4)</f>
        <v>58</v>
      </c>
    </row>
    <row r="5" spans="1:21" x14ac:dyDescent="0.25">
      <c r="A5" s="33" t="s">
        <v>25</v>
      </c>
      <c r="B5" s="33"/>
      <c r="C5" s="33"/>
      <c r="D5" s="24">
        <v>0</v>
      </c>
      <c r="E5" s="24">
        <v>12</v>
      </c>
      <c r="F5" s="24">
        <v>12</v>
      </c>
      <c r="G5" s="24">
        <v>12</v>
      </c>
      <c r="H5" s="24">
        <f>'7'!H5</f>
        <v>2</v>
      </c>
      <c r="I5" s="25">
        <f>SUM(E5:H5)</f>
        <v>38</v>
      </c>
    </row>
    <row r="6" spans="1:21" x14ac:dyDescent="0.25">
      <c r="A6" s="33" t="s">
        <v>27</v>
      </c>
      <c r="B6" s="33"/>
      <c r="C6" s="33"/>
      <c r="D6" s="24">
        <v>0</v>
      </c>
      <c r="E6" s="24">
        <v>20</v>
      </c>
      <c r="F6" s="24">
        <v>20</v>
      </c>
      <c r="G6" s="24">
        <v>16</v>
      </c>
      <c r="H6" s="24">
        <f>'7'!H6</f>
        <v>10</v>
      </c>
      <c r="I6" s="25">
        <f>SUM(E6:H6)</f>
        <v>66</v>
      </c>
    </row>
  </sheetData>
  <mergeCells count="4">
    <mergeCell ref="A3:C3"/>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U6"/>
  <sheetViews>
    <sheetView workbookViewId="0">
      <selection activeCell="F28" sqref="F28"/>
    </sheetView>
  </sheetViews>
  <sheetFormatPr defaultRowHeight="13.2" x14ac:dyDescent="0.25"/>
  <sheetData>
    <row r="1" spans="1:21" ht="15.6" x14ac:dyDescent="0.3">
      <c r="A1" s="7" t="s">
        <v>0</v>
      </c>
      <c r="B1" s="3"/>
      <c r="C1" s="3"/>
      <c r="D1" s="3"/>
      <c r="E1" s="1"/>
      <c r="F1" s="1"/>
      <c r="G1" s="1"/>
      <c r="H1" s="1"/>
      <c r="I1" s="1"/>
      <c r="J1" s="1"/>
    </row>
    <row r="2" spans="1:21" ht="15.6" x14ac:dyDescent="0.3">
      <c r="A2" s="1"/>
    </row>
    <row r="3" spans="1:21" x14ac:dyDescent="0.25">
      <c r="A3" s="32"/>
      <c r="B3" s="32"/>
      <c r="C3" s="32"/>
      <c r="D3" s="4" t="s">
        <v>8</v>
      </c>
      <c r="E3" s="5" t="s">
        <v>9</v>
      </c>
      <c r="F3" s="5" t="s">
        <v>10</v>
      </c>
      <c r="G3" s="5" t="s">
        <v>11</v>
      </c>
      <c r="H3" s="5" t="s">
        <v>12</v>
      </c>
      <c r="I3" s="6" t="s">
        <v>13</v>
      </c>
      <c r="J3" s="2"/>
      <c r="K3" s="2"/>
      <c r="L3" s="2"/>
      <c r="M3" s="2"/>
      <c r="N3" s="2"/>
      <c r="O3" s="2"/>
      <c r="P3" s="2"/>
      <c r="Q3" s="2"/>
      <c r="R3" s="2"/>
      <c r="S3" s="2"/>
      <c r="T3" s="2"/>
      <c r="U3" s="2"/>
    </row>
    <row r="4" spans="1:21" x14ac:dyDescent="0.25">
      <c r="A4" s="33" t="s">
        <v>24</v>
      </c>
      <c r="B4" s="33"/>
      <c r="C4" s="33"/>
      <c r="D4" s="24">
        <v>0</v>
      </c>
      <c r="E4" s="24">
        <v>20</v>
      </c>
      <c r="F4" s="24">
        <v>20</v>
      </c>
      <c r="G4" s="24">
        <v>20</v>
      </c>
      <c r="H4" s="24">
        <f>'7'!H4</f>
        <v>2</v>
      </c>
      <c r="I4" s="25">
        <f>SUM(E4:H4)</f>
        <v>62</v>
      </c>
    </row>
    <row r="5" spans="1:21" x14ac:dyDescent="0.25">
      <c r="A5" s="33" t="s">
        <v>25</v>
      </c>
      <c r="B5" s="33"/>
      <c r="C5" s="33"/>
      <c r="D5" s="24">
        <v>0</v>
      </c>
      <c r="E5" s="24">
        <v>12</v>
      </c>
      <c r="F5" s="24">
        <v>12</v>
      </c>
      <c r="G5" s="24">
        <v>12</v>
      </c>
      <c r="H5" s="24">
        <f>'7'!H5</f>
        <v>2</v>
      </c>
      <c r="I5" s="25">
        <f>SUM(E5:H5)</f>
        <v>38</v>
      </c>
    </row>
    <row r="6" spans="1:21" x14ac:dyDescent="0.25">
      <c r="A6" s="33" t="s">
        <v>27</v>
      </c>
      <c r="B6" s="33"/>
      <c r="C6" s="33"/>
      <c r="D6" s="24">
        <v>0</v>
      </c>
      <c r="E6" s="24">
        <v>12</v>
      </c>
      <c r="F6" s="24">
        <v>12</v>
      </c>
      <c r="G6" s="24">
        <v>12</v>
      </c>
      <c r="H6" s="24">
        <f>'7'!H6</f>
        <v>10</v>
      </c>
      <c r="I6" s="25">
        <f>SUM(E6:H6)</f>
        <v>46</v>
      </c>
    </row>
  </sheetData>
  <mergeCells count="4">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U6"/>
  <sheetViews>
    <sheetView workbookViewId="0">
      <selection activeCell="G17" sqref="G17"/>
    </sheetView>
  </sheetViews>
  <sheetFormatPr defaultRowHeight="13.2" x14ac:dyDescent="0.25"/>
  <sheetData>
    <row r="1" spans="1:21" ht="15.6" x14ac:dyDescent="0.3">
      <c r="A1" s="7" t="s">
        <v>0</v>
      </c>
      <c r="B1" s="3"/>
      <c r="C1" s="3"/>
      <c r="D1" s="3"/>
      <c r="E1" s="1"/>
      <c r="F1" s="1"/>
      <c r="G1" s="1"/>
      <c r="H1" s="1"/>
      <c r="I1" s="1"/>
      <c r="J1" s="1"/>
    </row>
    <row r="2" spans="1:21" ht="15.6" x14ac:dyDescent="0.3">
      <c r="A2" s="1"/>
    </row>
    <row r="3" spans="1:21" x14ac:dyDescent="0.25">
      <c r="A3" s="32"/>
      <c r="B3" s="32"/>
      <c r="C3" s="32"/>
      <c r="D3" s="4" t="s">
        <v>8</v>
      </c>
      <c r="E3" s="5" t="s">
        <v>9</v>
      </c>
      <c r="F3" s="5" t="s">
        <v>10</v>
      </c>
      <c r="G3" s="5" t="s">
        <v>11</v>
      </c>
      <c r="H3" s="5" t="s">
        <v>12</v>
      </c>
      <c r="I3" s="6" t="s">
        <v>13</v>
      </c>
      <c r="J3" s="2"/>
      <c r="K3" s="2"/>
      <c r="L3" s="2"/>
      <c r="M3" s="2"/>
      <c r="N3" s="2"/>
      <c r="O3" s="2"/>
      <c r="P3" s="2"/>
      <c r="Q3" s="2"/>
      <c r="R3" s="2"/>
      <c r="S3" s="2"/>
      <c r="T3" s="2"/>
      <c r="U3" s="2"/>
    </row>
    <row r="4" spans="1:21" x14ac:dyDescent="0.25">
      <c r="A4" s="33" t="s">
        <v>24</v>
      </c>
      <c r="B4" s="33"/>
      <c r="C4" s="33"/>
      <c r="D4" s="24">
        <v>27</v>
      </c>
      <c r="E4" s="24">
        <v>18</v>
      </c>
      <c r="F4" s="24">
        <v>18</v>
      </c>
      <c r="G4" s="24">
        <v>18</v>
      </c>
      <c r="H4" s="24">
        <f>'7'!H4</f>
        <v>2</v>
      </c>
      <c r="I4" s="25">
        <f>SUM(E4:H4)</f>
        <v>56</v>
      </c>
    </row>
    <row r="5" spans="1:21" x14ac:dyDescent="0.25">
      <c r="A5" s="33" t="s">
        <v>25</v>
      </c>
      <c r="B5" s="33"/>
      <c r="C5" s="33"/>
      <c r="D5" s="24">
        <v>14.399999999999999</v>
      </c>
      <c r="E5" s="24">
        <v>14</v>
      </c>
      <c r="F5" s="24">
        <v>14</v>
      </c>
      <c r="G5" s="24">
        <v>14</v>
      </c>
      <c r="H5" s="24">
        <f>'7'!H5</f>
        <v>2</v>
      </c>
      <c r="I5" s="25">
        <f>SUM(E5:H5)</f>
        <v>44</v>
      </c>
    </row>
    <row r="6" spans="1:21" x14ac:dyDescent="0.25">
      <c r="A6" s="33" t="s">
        <v>27</v>
      </c>
      <c r="B6" s="33"/>
      <c r="C6" s="33"/>
      <c r="D6" s="24">
        <v>27</v>
      </c>
      <c r="E6" s="24">
        <v>17.600000000000001</v>
      </c>
      <c r="F6" s="24">
        <v>20</v>
      </c>
      <c r="G6" s="24">
        <v>20</v>
      </c>
      <c r="H6" s="24">
        <f>'7'!H6</f>
        <v>10</v>
      </c>
      <c r="I6" s="25">
        <f>SUM(E6:H6)</f>
        <v>67.599999999999994</v>
      </c>
    </row>
  </sheetData>
  <mergeCells count="4">
    <mergeCell ref="A3:C3"/>
    <mergeCell ref="A4:C4"/>
    <mergeCell ref="A5:C5"/>
    <mergeCell ref="A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U6"/>
  <sheetViews>
    <sheetView workbookViewId="0">
      <selection activeCell="L20" sqref="L20:M20"/>
    </sheetView>
  </sheetViews>
  <sheetFormatPr defaultRowHeight="13.2" x14ac:dyDescent="0.25"/>
  <sheetData>
    <row r="1" spans="1:21" ht="15.6" x14ac:dyDescent="0.3">
      <c r="A1" s="7" t="s">
        <v>0</v>
      </c>
      <c r="B1" s="3"/>
      <c r="C1" s="3"/>
      <c r="D1" s="3"/>
      <c r="E1" s="1"/>
      <c r="F1" s="1"/>
      <c r="G1" s="1"/>
      <c r="H1" s="1"/>
      <c r="I1" s="1"/>
      <c r="J1" s="1"/>
    </row>
    <row r="2" spans="1:21" ht="15.6" x14ac:dyDescent="0.3">
      <c r="A2" s="1"/>
    </row>
    <row r="3" spans="1:21" x14ac:dyDescent="0.25">
      <c r="A3" s="32"/>
      <c r="B3" s="32"/>
      <c r="C3" s="32"/>
      <c r="D3" s="4" t="s">
        <v>8</v>
      </c>
      <c r="E3" s="5" t="s">
        <v>9</v>
      </c>
      <c r="F3" s="5" t="s">
        <v>10</v>
      </c>
      <c r="G3" s="5" t="s">
        <v>11</v>
      </c>
      <c r="H3" s="5" t="s">
        <v>12</v>
      </c>
      <c r="I3" s="6" t="s">
        <v>13</v>
      </c>
      <c r="J3" s="2"/>
      <c r="K3" s="2"/>
      <c r="L3" s="2"/>
      <c r="M3" s="2"/>
      <c r="N3" s="2"/>
      <c r="O3" s="2"/>
      <c r="P3" s="2"/>
      <c r="Q3" s="2"/>
      <c r="R3" s="2"/>
      <c r="S3" s="2"/>
      <c r="T3" s="2"/>
      <c r="U3" s="2"/>
    </row>
    <row r="4" spans="1:21" x14ac:dyDescent="0.25">
      <c r="A4" s="33" t="s">
        <v>24</v>
      </c>
      <c r="B4" s="33"/>
      <c r="C4" s="33"/>
      <c r="D4" s="24">
        <v>0</v>
      </c>
      <c r="E4" s="24">
        <v>0</v>
      </c>
      <c r="F4" s="24">
        <v>0</v>
      </c>
      <c r="G4" s="24">
        <v>0</v>
      </c>
      <c r="H4" s="24">
        <v>2</v>
      </c>
      <c r="I4" s="25">
        <f>SUM(E4:H4)</f>
        <v>2</v>
      </c>
    </row>
    <row r="5" spans="1:21" x14ac:dyDescent="0.25">
      <c r="A5" s="33" t="s">
        <v>25</v>
      </c>
      <c r="B5" s="33"/>
      <c r="C5" s="33"/>
      <c r="D5" s="24">
        <v>0</v>
      </c>
      <c r="E5" s="24">
        <v>0</v>
      </c>
      <c r="F5" s="24">
        <v>0</v>
      </c>
      <c r="G5" s="24">
        <v>0</v>
      </c>
      <c r="H5" s="24">
        <v>2</v>
      </c>
      <c r="I5" s="25">
        <f>SUM(E5:H5)</f>
        <v>2</v>
      </c>
    </row>
    <row r="6" spans="1:21" x14ac:dyDescent="0.25">
      <c r="A6" s="33" t="s">
        <v>27</v>
      </c>
      <c r="B6" s="33"/>
      <c r="C6" s="33"/>
      <c r="D6" s="24">
        <v>0</v>
      </c>
      <c r="E6" s="24">
        <v>0</v>
      </c>
      <c r="F6" s="24">
        <v>0</v>
      </c>
      <c r="G6" s="24">
        <v>0</v>
      </c>
      <c r="H6" s="24">
        <v>10</v>
      </c>
      <c r="I6" s="25">
        <f>SUM(E6:H6)</f>
        <v>10</v>
      </c>
    </row>
  </sheetData>
  <mergeCells count="4">
    <mergeCell ref="A3:C3"/>
    <mergeCell ref="A4:C4"/>
    <mergeCell ref="A5:C5"/>
    <mergeCell ref="A6:C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7"/>
  <sheetViews>
    <sheetView tabSelected="1" workbookViewId="0"/>
  </sheetViews>
  <sheetFormatPr defaultColWidth="9.109375" defaultRowHeight="15" x14ac:dyDescent="0.25"/>
  <cols>
    <col min="1" max="1" width="33" style="11" customWidth="1"/>
    <col min="2" max="8" width="7.6640625" style="11" customWidth="1"/>
    <col min="9" max="10" width="7.5546875" style="11" customWidth="1"/>
    <col min="11" max="13" width="7.6640625" style="11" customWidth="1"/>
    <col min="14" max="16384" width="9.109375" style="11"/>
  </cols>
  <sheetData>
    <row r="1" spans="1:16" ht="15.6" x14ac:dyDescent="0.3">
      <c r="A1" s="8" t="s">
        <v>14</v>
      </c>
      <c r="B1" s="9"/>
      <c r="C1" s="8"/>
      <c r="D1" s="8"/>
      <c r="E1" s="8"/>
      <c r="F1" s="8"/>
      <c r="G1" s="8"/>
      <c r="H1" s="8"/>
      <c r="I1" s="8"/>
      <c r="J1" s="10"/>
      <c r="K1" s="10"/>
    </row>
    <row r="2" spans="1:16" ht="6" customHeight="1" x14ac:dyDescent="0.3">
      <c r="A2" s="8"/>
      <c r="B2" s="9"/>
      <c r="C2" s="8"/>
      <c r="D2" s="8"/>
      <c r="E2" s="8"/>
      <c r="F2" s="8"/>
      <c r="G2" s="8"/>
      <c r="H2" s="8"/>
      <c r="I2" s="8"/>
      <c r="J2" s="10"/>
      <c r="K2" s="10"/>
    </row>
    <row r="3" spans="1:16" ht="15.6" x14ac:dyDescent="0.3">
      <c r="A3" s="35" t="s">
        <v>26</v>
      </c>
      <c r="B3" s="35"/>
      <c r="C3" s="35"/>
      <c r="D3" s="35"/>
      <c r="E3" s="35"/>
      <c r="F3" s="35"/>
      <c r="G3" s="35"/>
      <c r="H3" s="35"/>
      <c r="I3" s="35"/>
      <c r="J3" s="10"/>
      <c r="K3" s="10"/>
    </row>
    <row r="4" spans="1:16" x14ac:dyDescent="0.25">
      <c r="A4" s="9"/>
      <c r="B4" s="9"/>
      <c r="C4" s="9"/>
      <c r="D4" s="9"/>
      <c r="E4" s="9"/>
      <c r="F4" s="9"/>
      <c r="G4" s="9"/>
      <c r="H4" s="9"/>
      <c r="I4" s="9"/>
    </row>
    <row r="5" spans="1:16" ht="15.6" x14ac:dyDescent="0.3">
      <c r="H5" s="34" t="s">
        <v>20</v>
      </c>
      <c r="I5" s="34"/>
      <c r="J5" s="10"/>
      <c r="K5" s="10"/>
      <c r="L5" s="34" t="s">
        <v>21</v>
      </c>
      <c r="M5" s="34"/>
      <c r="N5" s="10"/>
      <c r="O5" s="34" t="s">
        <v>22</v>
      </c>
      <c r="P5" s="34"/>
    </row>
    <row r="6" spans="1:16" s="15" customFormat="1" ht="135" customHeight="1" x14ac:dyDescent="0.25">
      <c r="A6" s="12"/>
      <c r="B6" s="13" t="s">
        <v>2</v>
      </c>
      <c r="C6" s="13" t="s">
        <v>3</v>
      </c>
      <c r="D6" s="13" t="s">
        <v>4</v>
      </c>
      <c r="E6" s="13" t="s">
        <v>5</v>
      </c>
      <c r="F6" s="13" t="s">
        <v>6</v>
      </c>
      <c r="G6" s="14" t="s">
        <v>7</v>
      </c>
      <c r="H6" s="13" t="s">
        <v>15</v>
      </c>
      <c r="I6" s="22" t="s">
        <v>16</v>
      </c>
      <c r="K6" s="14" t="str">
        <f>G6</f>
        <v>Evaluator 6</v>
      </c>
      <c r="L6" s="13" t="s">
        <v>18</v>
      </c>
      <c r="M6" s="22" t="s">
        <v>17</v>
      </c>
      <c r="O6" s="13" t="s">
        <v>1</v>
      </c>
      <c r="P6" s="22" t="s">
        <v>19</v>
      </c>
    </row>
    <row r="7" spans="1:16" ht="16.5" customHeight="1" x14ac:dyDescent="0.25">
      <c r="A7" s="19" t="str">
        <f>'7'!A4:D4</f>
        <v>Burgoon</v>
      </c>
      <c r="B7" s="16">
        <f>'1'!I4</f>
        <v>51.199999999999996</v>
      </c>
      <c r="C7" s="16">
        <f>'2'!I4</f>
        <v>46</v>
      </c>
      <c r="D7" s="16">
        <f>'3'!I4</f>
        <v>52.400000000000006</v>
      </c>
      <c r="E7" s="16">
        <f>'4'!I4</f>
        <v>58</v>
      </c>
      <c r="F7" s="16">
        <f>'5'!I4</f>
        <v>62</v>
      </c>
      <c r="G7" s="16">
        <f>'6'!I4</f>
        <v>56</v>
      </c>
      <c r="H7" s="16">
        <f>AVERAGE(B7:G7)</f>
        <v>54.266666666666673</v>
      </c>
      <c r="I7" s="23">
        <f>RANK(H7,$H$7:$H$9,0)</f>
        <v>2</v>
      </c>
      <c r="K7" s="17">
        <f>'6'!D4</f>
        <v>27</v>
      </c>
      <c r="L7" s="16">
        <f>AVERAGE(K7)</f>
        <v>27</v>
      </c>
      <c r="M7" s="23">
        <f>RANK(L7,$L$7:$L$9,0)</f>
        <v>1</v>
      </c>
      <c r="O7" s="18">
        <f>H7+L7</f>
        <v>81.26666666666668</v>
      </c>
      <c r="P7" s="23">
        <f>RANK(O7,$O$7:$O$9,0)</f>
        <v>2</v>
      </c>
    </row>
    <row r="8" spans="1:16" ht="16.5" customHeight="1" x14ac:dyDescent="0.25">
      <c r="A8" s="20" t="str">
        <f>'7'!A5:D5</f>
        <v>MSC</v>
      </c>
      <c r="B8" s="16">
        <f>'1'!I5</f>
        <v>44.4</v>
      </c>
      <c r="C8" s="16">
        <f>'2'!I5</f>
        <v>34</v>
      </c>
      <c r="D8" s="16">
        <f>'3'!I5</f>
        <v>41.599999999999994</v>
      </c>
      <c r="E8" s="16">
        <f>'4'!I5</f>
        <v>38</v>
      </c>
      <c r="F8" s="16">
        <f>'5'!I5</f>
        <v>38</v>
      </c>
      <c r="G8" s="16">
        <f>'6'!I5</f>
        <v>44</v>
      </c>
      <c r="H8" s="16">
        <f t="shared" ref="H8:H9" si="0">AVERAGE(B8:G8)</f>
        <v>40</v>
      </c>
      <c r="I8" s="23">
        <f t="shared" ref="I8:I9" si="1">RANK(H8,$H$7:$H$9,0)</f>
        <v>3</v>
      </c>
      <c r="K8" s="17">
        <f>'6'!D5</f>
        <v>14.399999999999999</v>
      </c>
      <c r="L8" s="16">
        <f t="shared" ref="L8:L9" si="2">AVERAGE(K8)</f>
        <v>14.399999999999999</v>
      </c>
      <c r="M8" s="23">
        <f t="shared" ref="M8:M9" si="3">RANK(L8,$L$7:$L$9,0)</f>
        <v>3</v>
      </c>
      <c r="O8" s="18">
        <f t="shared" ref="O8:O9" si="4">H8+L8</f>
        <v>54.4</v>
      </c>
      <c r="P8" s="23">
        <f t="shared" ref="P8:P9" si="5">RANK(O8,$O$7:$O$9,0)</f>
        <v>3</v>
      </c>
    </row>
    <row r="9" spans="1:16" s="26" customFormat="1" ht="16.5" customHeight="1" x14ac:dyDescent="0.25">
      <c r="A9" s="29" t="s">
        <v>27</v>
      </c>
      <c r="B9" s="31">
        <f>'1'!I6</f>
        <v>59.599999999999994</v>
      </c>
      <c r="C9" s="31">
        <f>'2'!I6</f>
        <v>52</v>
      </c>
      <c r="D9" s="31">
        <f>'3'!I6</f>
        <v>58</v>
      </c>
      <c r="E9" s="31">
        <f>'4'!I6</f>
        <v>66</v>
      </c>
      <c r="F9" s="31">
        <f>'5'!I6</f>
        <v>46</v>
      </c>
      <c r="G9" s="31">
        <f>'6'!I6</f>
        <v>67.599999999999994</v>
      </c>
      <c r="H9" s="31">
        <f t="shared" si="0"/>
        <v>58.20000000000001</v>
      </c>
      <c r="I9" s="28">
        <f t="shared" si="1"/>
        <v>1</v>
      </c>
      <c r="K9" s="30">
        <f>'6'!D6</f>
        <v>27</v>
      </c>
      <c r="L9" s="31">
        <f t="shared" si="2"/>
        <v>27</v>
      </c>
      <c r="M9" s="28">
        <f t="shared" si="3"/>
        <v>1</v>
      </c>
      <c r="O9" s="27">
        <f t="shared" si="4"/>
        <v>85.200000000000017</v>
      </c>
      <c r="P9" s="28">
        <f t="shared" si="5"/>
        <v>1</v>
      </c>
    </row>
    <row r="26" spans="1:1" x14ac:dyDescent="0.25">
      <c r="A26" s="21" t="s">
        <v>23</v>
      </c>
    </row>
    <row r="27" spans="1:1" x14ac:dyDescent="0.25">
      <c r="A27" s="21"/>
    </row>
  </sheetData>
  <mergeCells count="4">
    <mergeCell ref="O5:P5"/>
    <mergeCell ref="H5:I5"/>
    <mergeCell ref="L5:M5"/>
    <mergeCell ref="A3:I3"/>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FC4F0-1922-40A1-B66C-38520C5A0516}">
  <dimension ref="A1:P48"/>
  <sheetViews>
    <sheetView zoomScaleNormal="100" workbookViewId="0">
      <selection activeCell="N14" sqref="N14:P14"/>
    </sheetView>
  </sheetViews>
  <sheetFormatPr defaultColWidth="9.109375" defaultRowHeight="13.2" x14ac:dyDescent="0.25"/>
  <cols>
    <col min="1" max="1" width="20.6640625" style="38" customWidth="1"/>
    <col min="2" max="16" width="9.5546875" style="38" customWidth="1"/>
    <col min="17" max="16384" width="9.109375" style="38"/>
  </cols>
  <sheetData>
    <row r="1" spans="1:16" ht="15.75" customHeight="1" x14ac:dyDescent="0.3">
      <c r="A1" s="36" t="s">
        <v>28</v>
      </c>
      <c r="B1" s="36"/>
      <c r="C1" s="36"/>
      <c r="D1" s="36"/>
      <c r="E1" s="36"/>
      <c r="F1" s="36"/>
      <c r="G1" s="36"/>
      <c r="H1" s="36"/>
      <c r="I1" s="36"/>
      <c r="J1" s="37"/>
    </row>
    <row r="2" spans="1:16" ht="15.6" x14ac:dyDescent="0.3">
      <c r="A2" s="36" t="s">
        <v>26</v>
      </c>
      <c r="B2" s="39"/>
      <c r="C2" s="39"/>
      <c r="D2" s="39"/>
      <c r="E2" s="39"/>
      <c r="F2" s="39"/>
      <c r="G2" s="39"/>
      <c r="H2" s="39"/>
      <c r="I2" s="39"/>
      <c r="J2" s="40"/>
    </row>
    <row r="3" spans="1:16" x14ac:dyDescent="0.25">
      <c r="A3" s="41" t="s">
        <v>29</v>
      </c>
      <c r="B3" s="42"/>
      <c r="C3" s="42"/>
      <c r="D3" s="42"/>
    </row>
    <row r="4" spans="1:16" ht="15" customHeight="1" x14ac:dyDescent="0.25">
      <c r="A4" s="41" t="s">
        <v>30</v>
      </c>
      <c r="B4" s="43" t="s">
        <v>31</v>
      </c>
      <c r="C4" s="43"/>
      <c r="D4" s="43"/>
      <c r="E4" s="44"/>
    </row>
    <row r="5" spans="1:16" ht="20.25" customHeight="1" x14ac:dyDescent="0.3">
      <c r="A5" s="45" t="s">
        <v>32</v>
      </c>
      <c r="B5" s="45"/>
      <c r="C5" s="46"/>
      <c r="D5" s="46"/>
      <c r="E5" s="46"/>
      <c r="F5" s="46"/>
      <c r="G5" s="46"/>
    </row>
    <row r="6" spans="1:16" ht="27" customHeight="1" thickBot="1" x14ac:dyDescent="0.3">
      <c r="A6" s="47"/>
      <c r="B6" s="48" t="s">
        <v>33</v>
      </c>
      <c r="C6" s="48"/>
      <c r="D6" s="48"/>
      <c r="E6" s="48"/>
      <c r="F6" s="48"/>
      <c r="G6" s="48"/>
      <c r="H6" s="48"/>
      <c r="I6" s="48"/>
    </row>
    <row r="7" spans="1:16" ht="20.25" customHeight="1" x14ac:dyDescent="0.3">
      <c r="A7" s="49" t="s">
        <v>34</v>
      </c>
      <c r="B7" s="49"/>
      <c r="C7" s="50"/>
      <c r="D7" s="51"/>
      <c r="E7" s="51"/>
      <c r="F7" s="51"/>
      <c r="G7" s="51"/>
    </row>
    <row r="8" spans="1:16" ht="27" customHeight="1" thickBot="1" x14ac:dyDescent="0.3">
      <c r="A8" s="47"/>
      <c r="B8" s="48" t="s">
        <v>35</v>
      </c>
      <c r="C8" s="48"/>
      <c r="D8" s="48"/>
      <c r="E8" s="48"/>
      <c r="F8" s="48"/>
      <c r="G8" s="48"/>
      <c r="H8" s="48"/>
      <c r="I8" s="48"/>
    </row>
    <row r="9" spans="1:16" ht="15" customHeight="1" x14ac:dyDescent="0.25"/>
    <row r="10" spans="1:16" ht="15" customHeight="1" x14ac:dyDescent="0.25"/>
    <row r="11" spans="1:16" ht="11.25" customHeight="1" thickBot="1" x14ac:dyDescent="0.3"/>
    <row r="12" spans="1:16" s="52" customFormat="1" ht="13.8" thickBot="1" x14ac:dyDescent="0.3">
      <c r="B12" s="53" t="s">
        <v>36</v>
      </c>
      <c r="C12" s="54"/>
      <c r="D12" s="55"/>
      <c r="E12" s="53" t="s">
        <v>37</v>
      </c>
      <c r="F12" s="54"/>
      <c r="G12" s="55"/>
      <c r="H12" s="53" t="s">
        <v>38</v>
      </c>
      <c r="I12" s="54"/>
      <c r="J12" s="55"/>
      <c r="K12" s="53" t="s">
        <v>39</v>
      </c>
      <c r="L12" s="54"/>
      <c r="M12" s="55"/>
      <c r="N12" s="53" t="s">
        <v>40</v>
      </c>
      <c r="O12" s="54"/>
      <c r="P12" s="55"/>
    </row>
    <row r="13" spans="1:16" s="52" customFormat="1" ht="137.25" customHeight="1" x14ac:dyDescent="0.25">
      <c r="B13" s="56" t="s">
        <v>47</v>
      </c>
      <c r="C13" s="57"/>
      <c r="D13" s="58"/>
      <c r="E13" s="59" t="s">
        <v>41</v>
      </c>
      <c r="F13" s="57"/>
      <c r="G13" s="58"/>
      <c r="H13" s="59" t="s">
        <v>42</v>
      </c>
      <c r="I13" s="57"/>
      <c r="J13" s="58"/>
      <c r="K13" s="59" t="s">
        <v>43</v>
      </c>
      <c r="L13" s="57"/>
      <c r="M13" s="58"/>
      <c r="N13" s="60" t="s">
        <v>48</v>
      </c>
      <c r="O13" s="61"/>
      <c r="P13" s="62"/>
    </row>
    <row r="14" spans="1:16" s="67" customFormat="1" ht="11.25" customHeight="1" x14ac:dyDescent="0.2">
      <c r="A14" s="63"/>
      <c r="B14" s="64" t="s">
        <v>44</v>
      </c>
      <c r="C14" s="65"/>
      <c r="D14" s="66"/>
      <c r="E14" s="64" t="s">
        <v>44</v>
      </c>
      <c r="F14" s="65"/>
      <c r="G14" s="66"/>
      <c r="H14" s="64" t="s">
        <v>44</v>
      </c>
      <c r="I14" s="65"/>
      <c r="J14" s="66"/>
      <c r="K14" s="64" t="s">
        <v>44</v>
      </c>
      <c r="L14" s="65"/>
      <c r="M14" s="66"/>
      <c r="N14" s="64" t="s">
        <v>44</v>
      </c>
      <c r="O14" s="65"/>
      <c r="P14" s="66"/>
    </row>
    <row r="15" spans="1:16" s="67" customFormat="1" x14ac:dyDescent="0.25">
      <c r="A15" s="68" t="s">
        <v>24</v>
      </c>
      <c r="B15" s="69"/>
      <c r="C15" s="70"/>
      <c r="D15" s="71"/>
      <c r="E15" s="72"/>
      <c r="F15" s="73"/>
      <c r="G15" s="74"/>
      <c r="H15" s="72"/>
      <c r="I15" s="73"/>
      <c r="J15" s="74"/>
      <c r="K15" s="72"/>
      <c r="L15" s="73"/>
      <c r="M15" s="74"/>
      <c r="N15" s="69"/>
      <c r="O15" s="70"/>
      <c r="P15" s="71"/>
    </row>
    <row r="16" spans="1:16" s="67" customFormat="1" ht="14.4" customHeight="1" x14ac:dyDescent="0.25">
      <c r="A16" s="75" t="s">
        <v>25</v>
      </c>
      <c r="B16" s="76"/>
      <c r="C16" s="77"/>
      <c r="D16" s="78"/>
      <c r="E16" s="79"/>
      <c r="F16" s="80"/>
      <c r="G16" s="81"/>
      <c r="H16" s="79"/>
      <c r="I16" s="80"/>
      <c r="J16" s="81"/>
      <c r="K16" s="79"/>
      <c r="L16" s="80"/>
      <c r="M16" s="81"/>
      <c r="N16" s="76"/>
      <c r="O16" s="77"/>
      <c r="P16" s="78"/>
    </row>
    <row r="17" spans="1:16" s="67" customFormat="1" x14ac:dyDescent="0.25">
      <c r="A17" s="75" t="s">
        <v>27</v>
      </c>
      <c r="B17" s="76"/>
      <c r="C17" s="77"/>
      <c r="D17" s="78"/>
      <c r="E17" s="79"/>
      <c r="F17" s="80"/>
      <c r="G17" s="81"/>
      <c r="H17" s="79"/>
      <c r="I17" s="80"/>
      <c r="J17" s="81"/>
      <c r="K17" s="79"/>
      <c r="L17" s="80"/>
      <c r="M17" s="81"/>
      <c r="N17" s="76"/>
      <c r="O17" s="77"/>
      <c r="P17" s="78"/>
    </row>
    <row r="18" spans="1:16" s="83" customFormat="1" ht="7.5" customHeight="1" x14ac:dyDescent="0.25">
      <c r="A18" s="82"/>
      <c r="B18" s="82"/>
      <c r="C18" s="82"/>
      <c r="D18" s="82"/>
      <c r="E18" s="82"/>
      <c r="F18" s="82"/>
      <c r="G18" s="82"/>
      <c r="H18" s="82"/>
      <c r="I18" s="82"/>
      <c r="J18" s="82"/>
      <c r="K18" s="82"/>
      <c r="L18" s="82"/>
      <c r="M18" s="82"/>
      <c r="N18" s="82"/>
      <c r="O18" s="82"/>
      <c r="P18" s="82"/>
    </row>
    <row r="19" spans="1:16" s="84" customFormat="1" ht="6.75" customHeight="1" x14ac:dyDescent="0.25"/>
    <row r="21" spans="1:16" x14ac:dyDescent="0.25">
      <c r="A21" s="85"/>
      <c r="G21" s="86"/>
      <c r="H21" s="86"/>
    </row>
    <row r="22" spans="1:16" x14ac:dyDescent="0.25">
      <c r="A22" s="87" t="s">
        <v>45</v>
      </c>
      <c r="G22" s="86"/>
      <c r="H22" s="86"/>
      <c r="I22" s="86"/>
      <c r="J22" s="86"/>
    </row>
    <row r="23" spans="1:16" ht="14.4" x14ac:dyDescent="0.3">
      <c r="A23" s="88"/>
      <c r="B23" s="88"/>
      <c r="C23" s="88"/>
      <c r="F23" s="89"/>
      <c r="G23" s="86"/>
      <c r="H23" s="86"/>
      <c r="I23" s="86"/>
      <c r="J23" s="86"/>
    </row>
    <row r="24" spans="1:16" ht="14.4" x14ac:dyDescent="0.3">
      <c r="A24" s="88"/>
      <c r="B24" s="88"/>
      <c r="C24" s="88"/>
      <c r="F24" s="89"/>
      <c r="G24" s="86"/>
      <c r="H24" s="86"/>
      <c r="I24" s="86"/>
      <c r="J24" s="86"/>
    </row>
    <row r="25" spans="1:16" ht="14.4" x14ac:dyDescent="0.3">
      <c r="A25" s="88"/>
      <c r="B25" s="88"/>
      <c r="C25" s="88"/>
      <c r="F25" s="89"/>
      <c r="G25" s="86"/>
      <c r="H25" s="86"/>
      <c r="I25" s="86"/>
      <c r="J25" s="86"/>
    </row>
    <row r="26" spans="1:16" ht="14.4" x14ac:dyDescent="0.3">
      <c r="A26" s="88"/>
      <c r="B26" s="88"/>
      <c r="C26" s="88"/>
      <c r="F26" s="89"/>
      <c r="G26" s="86"/>
      <c r="H26" s="86"/>
      <c r="I26" s="86"/>
      <c r="J26" s="86"/>
    </row>
    <row r="27" spans="1:16" ht="14.4" x14ac:dyDescent="0.3">
      <c r="A27" s="88"/>
      <c r="B27" s="88"/>
      <c r="C27" s="88"/>
      <c r="F27" s="89"/>
      <c r="G27" s="86"/>
      <c r="H27" s="86"/>
      <c r="I27" s="86"/>
      <c r="J27" s="86"/>
    </row>
    <row r="28" spans="1:16" ht="14.4" x14ac:dyDescent="0.3">
      <c r="A28" s="88"/>
      <c r="B28" s="88"/>
      <c r="C28" s="88"/>
      <c r="F28" s="89"/>
      <c r="G28" s="86"/>
      <c r="H28" s="86"/>
      <c r="I28" s="86"/>
      <c r="J28" s="86"/>
    </row>
    <row r="29" spans="1:16" ht="14.4" x14ac:dyDescent="0.3">
      <c r="A29" s="88"/>
      <c r="B29" s="88"/>
      <c r="C29" s="88"/>
      <c r="F29" s="89"/>
      <c r="G29" s="86"/>
      <c r="H29" s="86"/>
      <c r="I29" s="86"/>
      <c r="J29" s="86"/>
    </row>
    <row r="30" spans="1:16" x14ac:dyDescent="0.25">
      <c r="I30" s="86"/>
      <c r="J30" s="86"/>
      <c r="K30" s="86"/>
      <c r="L30" s="86"/>
    </row>
    <row r="31" spans="1:16" x14ac:dyDescent="0.25">
      <c r="I31" s="86"/>
      <c r="J31" s="86"/>
      <c r="K31" s="86"/>
      <c r="L31" s="86"/>
      <c r="M31" s="86"/>
    </row>
    <row r="32" spans="1:16" x14ac:dyDescent="0.25">
      <c r="L32" s="86"/>
      <c r="M32" s="86"/>
    </row>
    <row r="33" spans="1:13" x14ac:dyDescent="0.25">
      <c r="L33" s="86"/>
      <c r="M33" s="86"/>
    </row>
    <row r="34" spans="1:13" x14ac:dyDescent="0.25">
      <c r="L34" s="86"/>
      <c r="M34" s="86"/>
    </row>
    <row r="35" spans="1:13" x14ac:dyDescent="0.25">
      <c r="L35" s="86"/>
      <c r="M35" s="86"/>
    </row>
    <row r="48" spans="1:13" x14ac:dyDescent="0.25">
      <c r="A48" s="90" t="s">
        <v>46</v>
      </c>
    </row>
  </sheetData>
  <mergeCells count="38">
    <mergeCell ref="B16:D16"/>
    <mergeCell ref="E16:G16"/>
    <mergeCell ref="H16:J16"/>
    <mergeCell ref="K16:M16"/>
    <mergeCell ref="N16:P16"/>
    <mergeCell ref="B17:D17"/>
    <mergeCell ref="E17:G17"/>
    <mergeCell ref="H17:J17"/>
    <mergeCell ref="K17:M17"/>
    <mergeCell ref="N17:P17"/>
    <mergeCell ref="B14:D14"/>
    <mergeCell ref="E14:G14"/>
    <mergeCell ref="H14:J14"/>
    <mergeCell ref="K14:M14"/>
    <mergeCell ref="N14:P14"/>
    <mergeCell ref="B15:D15"/>
    <mergeCell ref="E15:G15"/>
    <mergeCell ref="H15:J15"/>
    <mergeCell ref="K15:M15"/>
    <mergeCell ref="N15:P15"/>
    <mergeCell ref="N12:P12"/>
    <mergeCell ref="B13:D13"/>
    <mergeCell ref="E13:G13"/>
    <mergeCell ref="H13:J13"/>
    <mergeCell ref="K13:M13"/>
    <mergeCell ref="N13:P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vt:lpstr>
      <vt:lpstr>2</vt:lpstr>
      <vt:lpstr>3</vt:lpstr>
      <vt:lpstr>4</vt:lpstr>
      <vt:lpstr>5</vt:lpstr>
      <vt:lpstr>6</vt:lpstr>
      <vt:lpstr>7</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2023-10-24T15:12:05Z</dcterms:modified>
</cp:coreProperties>
</file>