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1_Archives\FY2023\Bid Evaluations - Clean\"/>
    </mc:Choice>
  </mc:AlternateContent>
  <xr:revisionPtr revIDLastSave="0" documentId="13_ncr:1_{E52528EB-0995-4602-B3FE-6B77AEB1DE05}" xr6:coauthVersionLast="47" xr6:coauthVersionMax="47" xr10:uidLastSave="{00000000-0000-0000-0000-000000000000}"/>
  <bookViews>
    <workbookView xWindow="28680" yWindow="-120" windowWidth="29040" windowHeight="15840" tabRatio="867" activeTab="7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5" r:id="rId6"/>
    <sheet name="HUB" sheetId="17" r:id="rId7"/>
    <sheet name="Summary" sheetId="1" r:id="rId8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5" l="1"/>
  <c r="K6" i="15" s="1"/>
  <c r="G9" i="1" s="1"/>
  <c r="J5" i="15"/>
  <c r="K5" i="15" s="1"/>
  <c r="G8" i="1" s="1"/>
  <c r="J4" i="15"/>
  <c r="K4" i="15" s="1"/>
  <c r="G7" i="1" s="1"/>
  <c r="J6" i="10"/>
  <c r="K6" i="10" s="1"/>
  <c r="F9" i="1" s="1"/>
  <c r="J5" i="10"/>
  <c r="K5" i="10" s="1"/>
  <c r="F8" i="1" s="1"/>
  <c r="J4" i="10"/>
  <c r="K4" i="10" s="1"/>
  <c r="F7" i="1" s="1"/>
  <c r="J6" i="9"/>
  <c r="K6" i="9" s="1"/>
  <c r="E9" i="1" s="1"/>
  <c r="J5" i="9"/>
  <c r="K5" i="9" s="1"/>
  <c r="E8" i="1" s="1"/>
  <c r="J4" i="9"/>
  <c r="K4" i="9" s="1"/>
  <c r="E7" i="1" s="1"/>
  <c r="J6" i="5"/>
  <c r="K6" i="5" s="1"/>
  <c r="D9" i="1" s="1"/>
  <c r="J5" i="5"/>
  <c r="K5" i="5" s="1"/>
  <c r="D8" i="1" s="1"/>
  <c r="J4" i="5"/>
  <c r="K4" i="5" s="1"/>
  <c r="D7" i="1" s="1"/>
  <c r="J6" i="3"/>
  <c r="K6" i="3" s="1"/>
  <c r="C9" i="1" s="1"/>
  <c r="J5" i="3"/>
  <c r="K5" i="3" s="1"/>
  <c r="C8" i="1" s="1"/>
  <c r="J4" i="3"/>
  <c r="K4" i="3" s="1"/>
  <c r="C7" i="1" s="1"/>
  <c r="J5" i="2"/>
  <c r="J6" i="2"/>
  <c r="J4" i="2"/>
  <c r="K6" i="17"/>
  <c r="K5" i="17"/>
  <c r="K4" i="17"/>
  <c r="A8" i="1" l="1"/>
  <c r="A9" i="1"/>
  <c r="K5" i="2"/>
  <c r="B8" i="1" s="1"/>
  <c r="K6" i="2"/>
  <c r="B9" i="1" s="1"/>
  <c r="K4" i="2"/>
  <c r="B7" i="1" s="1"/>
  <c r="H8" i="1" l="1"/>
  <c r="I8" i="1" s="1"/>
  <c r="H9" i="1"/>
  <c r="I9" i="1" s="1"/>
  <c r="H7" i="1"/>
  <c r="I7" i="1" s="1"/>
  <c r="A7" i="1" l="1"/>
</calcChain>
</file>

<file path=xl/sharedStrings.xml><?xml version="1.0" encoding="utf-8"?>
<sst xmlns="http://schemas.openxmlformats.org/spreadsheetml/2006/main" count="95" uniqueCount="23">
  <si>
    <t xml:space="preserve">RESPONDENT SUMMARY 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</si>
  <si>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</si>
  <si>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</si>
  <si>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</si>
  <si>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</si>
  <si>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</si>
  <si>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</si>
  <si>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</si>
  <si>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</si>
  <si>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</si>
  <si>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</si>
  <si>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Criteria 6</t>
  </si>
  <si>
    <t>updated 11/17</t>
  </si>
  <si>
    <t>Rank of Average</t>
  </si>
  <si>
    <t>Average Total Score</t>
  </si>
  <si>
    <t>Total</t>
  </si>
  <si>
    <t>Evaluator 6</t>
  </si>
  <si>
    <t>Cannon Design</t>
  </si>
  <si>
    <t>Shepley Bulfinch</t>
  </si>
  <si>
    <t>Page</t>
  </si>
  <si>
    <t>Criteria 7 (HUB)</t>
  </si>
  <si>
    <t>RFQ730-23039 A&amp;E Services for Innovation Hub</t>
  </si>
  <si>
    <t>SHORTLIST EVALUATION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</si>
</sst>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3">
    <xf numFmtId="0" fontId="0" fillId="0" borderId="0"/>
    <xf numFmtId="44" fontId="21" fillId="0" borderId="0" applyFont="0" applyFill="0" applyBorder="0" applyAlignment="0" applyProtection="0"/>
    <xf numFmtId="0" fontId="21" fillId="0" borderId="0"/>
    <xf numFmtId="0" fontId="18" fillId="0" borderId="0"/>
    <xf numFmtId="0" fontId="18" fillId="0" borderId="0"/>
    <xf numFmtId="0" fontId="21" fillId="2" borderId="1" applyNumberFormat="0" applyFont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5" fillId="4" borderId="0" applyNumberFormat="0" applyBorder="0" applyAlignment="0" applyProtection="0"/>
    <xf numFmtId="0" fontId="26" fillId="21" borderId="2" applyNumberFormat="0" applyAlignment="0" applyProtection="0"/>
    <xf numFmtId="0" fontId="27" fillId="22" borderId="3" applyNumberFormat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2" applyNumberFormat="0" applyAlignment="0" applyProtection="0"/>
    <xf numFmtId="0" fontId="34" fillId="0" borderId="7" applyNumberFormat="0" applyFill="0" applyAlignment="0" applyProtection="0"/>
    <xf numFmtId="0" fontId="35" fillId="23" borderId="0" applyNumberFormat="0" applyBorder="0" applyAlignment="0" applyProtection="0"/>
    <xf numFmtId="0" fontId="22" fillId="2" borderId="1" applyNumberFormat="0" applyFont="0" applyAlignment="0" applyProtection="0"/>
    <xf numFmtId="0" fontId="36" fillId="2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5" fillId="4" borderId="0" applyNumberFormat="0" applyBorder="0" applyAlignment="0" applyProtection="0"/>
    <xf numFmtId="0" fontId="26" fillId="21" borderId="2" applyNumberFormat="0" applyAlignment="0" applyProtection="0"/>
    <xf numFmtId="0" fontId="27" fillId="22" borderId="3" applyNumberFormat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8" borderId="2" applyNumberFormat="0" applyAlignment="0" applyProtection="0"/>
    <xf numFmtId="0" fontId="34" fillId="0" borderId="7" applyNumberFormat="0" applyFill="0" applyAlignment="0" applyProtection="0"/>
    <xf numFmtId="0" fontId="35" fillId="23" borderId="0" applyNumberFormat="0" applyBorder="0" applyAlignment="0" applyProtection="0"/>
    <xf numFmtId="0" fontId="36" fillId="2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21" fillId="0" borderId="0"/>
    <xf numFmtId="0" fontId="21" fillId="2" borderId="1" applyNumberFormat="0" applyFont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1" fillId="0" borderId="0"/>
    <xf numFmtId="0" fontId="21" fillId="2" borderId="1" applyNumberFormat="0" applyFont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43" fontId="21" fillId="0" borderId="0" applyFont="0" applyFill="0" applyBorder="0" applyAlignment="0" applyProtection="0"/>
    <xf numFmtId="0" fontId="5" fillId="0" borderId="0"/>
    <xf numFmtId="44" fontId="47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38" fillId="0" borderId="17" applyNumberFormat="0" applyFill="0" applyAlignment="0" applyProtection="0"/>
    <xf numFmtId="0" fontId="36" fillId="21" borderId="16" applyNumberFormat="0" applyAlignment="0" applyProtection="0"/>
    <xf numFmtId="0" fontId="26" fillId="21" borderId="22" applyNumberFormat="0" applyAlignment="0" applyProtection="0"/>
    <xf numFmtId="0" fontId="33" fillId="8" borderId="14" applyNumberFormat="0" applyAlignment="0" applyProtection="0"/>
    <xf numFmtId="0" fontId="26" fillId="21" borderId="14" applyNumberFormat="0" applyAlignment="0" applyProtection="0"/>
    <xf numFmtId="0" fontId="21" fillId="2" borderId="19" applyNumberFormat="0" applyFont="0" applyAlignment="0" applyProtection="0"/>
    <xf numFmtId="0" fontId="26" fillId="21" borderId="26" applyNumberFormat="0" applyAlignment="0" applyProtection="0"/>
    <xf numFmtId="0" fontId="33" fillId="8" borderId="30" applyNumberFormat="0" applyAlignment="0" applyProtection="0"/>
    <xf numFmtId="0" fontId="21" fillId="2" borderId="31" applyNumberFormat="0" applyFont="0" applyAlignment="0" applyProtection="0"/>
    <xf numFmtId="0" fontId="21" fillId="2" borderId="23" applyNumberFormat="0" applyFont="0" applyAlignment="0" applyProtection="0"/>
    <xf numFmtId="0" fontId="33" fillId="8" borderId="22" applyNumberFormat="0" applyAlignment="0" applyProtection="0"/>
    <xf numFmtId="0" fontId="21" fillId="2" borderId="15" applyNumberFormat="0" applyFont="0" applyAlignment="0" applyProtection="0"/>
    <xf numFmtId="0" fontId="33" fillId="8" borderId="18" applyNumberFormat="0" applyAlignment="0" applyProtection="0"/>
    <xf numFmtId="0" fontId="33" fillId="8" borderId="22" applyNumberFormat="0" applyAlignment="0" applyProtection="0"/>
    <xf numFmtId="0" fontId="26" fillId="21" borderId="30" applyNumberFormat="0" applyAlignment="0" applyProtection="0"/>
    <xf numFmtId="0" fontId="21" fillId="2" borderId="23" applyNumberFormat="0" applyFont="0" applyAlignment="0" applyProtection="0"/>
    <xf numFmtId="0" fontId="33" fillId="8" borderId="26" applyNumberFormat="0" applyAlignment="0" applyProtection="0"/>
    <xf numFmtId="0" fontId="26" fillId="21" borderId="26" applyNumberFormat="0" applyAlignment="0" applyProtection="0"/>
    <xf numFmtId="0" fontId="33" fillId="8" borderId="18" applyNumberFormat="0" applyAlignment="0" applyProtection="0"/>
    <xf numFmtId="0" fontId="38" fillId="0" borderId="21" applyNumberFormat="0" applyFill="0" applyAlignment="0" applyProtection="0"/>
    <xf numFmtId="0" fontId="2" fillId="0" borderId="0"/>
    <xf numFmtId="0" fontId="21" fillId="2" borderId="15" applyNumberFormat="0" applyFont="0" applyAlignment="0" applyProtection="0"/>
    <xf numFmtId="0" fontId="26" fillId="21" borderId="18" applyNumberFormat="0" applyAlignment="0" applyProtection="0"/>
    <xf numFmtId="0" fontId="26" fillId="21" borderId="22" applyNumberFormat="0" applyAlignment="0" applyProtection="0"/>
    <xf numFmtId="0" fontId="21" fillId="2" borderId="27" applyNumberFormat="0" applyFont="0" applyAlignment="0" applyProtection="0"/>
    <xf numFmtId="0" fontId="21" fillId="2" borderId="19" applyNumberFormat="0" applyFont="0" applyAlignment="0" applyProtection="0"/>
    <xf numFmtId="0" fontId="36" fillId="21" borderId="24" applyNumberFormat="0" applyAlignment="0" applyProtection="0"/>
    <xf numFmtId="0" fontId="38" fillId="0" borderId="21" applyNumberFormat="0" applyFill="0" applyAlignment="0" applyProtection="0"/>
    <xf numFmtId="0" fontId="38" fillId="0" borderId="17" applyNumberFormat="0" applyFill="0" applyAlignment="0" applyProtection="0"/>
    <xf numFmtId="0" fontId="36" fillId="21" borderId="16" applyNumberFormat="0" applyAlignment="0" applyProtection="0"/>
    <xf numFmtId="0" fontId="36" fillId="21" borderId="20" applyNumberFormat="0" applyAlignment="0" applyProtection="0"/>
    <xf numFmtId="0" fontId="33" fillId="8" borderId="14" applyNumberFormat="0" applyAlignment="0" applyProtection="0"/>
    <xf numFmtId="0" fontId="21" fillId="2" borderId="27" applyNumberFormat="0" applyFont="0" applyAlignment="0" applyProtection="0"/>
    <xf numFmtId="0" fontId="26" fillId="21" borderId="14" applyNumberFormat="0" applyAlignment="0" applyProtection="0"/>
    <xf numFmtId="0" fontId="38" fillId="0" borderId="29" applyNumberFormat="0" applyFill="0" applyAlignment="0" applyProtection="0"/>
    <xf numFmtId="0" fontId="21" fillId="2" borderId="19" applyNumberFormat="0" applyFont="0" applyAlignment="0" applyProtection="0"/>
    <xf numFmtId="0" fontId="36" fillId="21" borderId="20" applyNumberFormat="0" applyAlignment="0" applyProtection="0"/>
    <xf numFmtId="0" fontId="21" fillId="2" borderId="23" applyNumberFormat="0" applyFont="0" applyAlignment="0" applyProtection="0"/>
    <xf numFmtId="9" fontId="2" fillId="0" borderId="0" applyFont="0" applyFill="0" applyBorder="0" applyAlignment="0" applyProtection="0"/>
    <xf numFmtId="0" fontId="38" fillId="0" borderId="25" applyNumberFormat="0" applyFill="0" applyAlignment="0" applyProtection="0"/>
    <xf numFmtId="0" fontId="21" fillId="2" borderId="15" applyNumberFormat="0" applyFont="0" applyAlignment="0" applyProtection="0"/>
    <xf numFmtId="0" fontId="33" fillId="8" borderId="26" applyNumberFormat="0" applyAlignment="0" applyProtection="0"/>
    <xf numFmtId="0" fontId="26" fillId="21" borderId="18" applyNumberFormat="0" applyAlignment="0" applyProtection="0"/>
    <xf numFmtId="0" fontId="21" fillId="2" borderId="27" applyNumberFormat="0" applyFont="0" applyAlignment="0" applyProtection="0"/>
    <xf numFmtId="0" fontId="36" fillId="21" borderId="28" applyNumberFormat="0" applyAlignment="0" applyProtection="0"/>
    <xf numFmtId="0" fontId="36" fillId="21" borderId="24" applyNumberFormat="0" applyAlignment="0" applyProtection="0"/>
    <xf numFmtId="0" fontId="38" fillId="0" borderId="25" applyNumberFormat="0" applyFill="0" applyAlignment="0" applyProtection="0"/>
    <xf numFmtId="0" fontId="26" fillId="21" borderId="30" applyNumberFormat="0" applyAlignment="0" applyProtection="0"/>
    <xf numFmtId="0" fontId="36" fillId="21" borderId="28" applyNumberFormat="0" applyAlignment="0" applyProtection="0"/>
    <xf numFmtId="0" fontId="38" fillId="0" borderId="29" applyNumberFormat="0" applyFill="0" applyAlignment="0" applyProtection="0"/>
    <xf numFmtId="0" fontId="36" fillId="21" borderId="32" applyNumberFormat="0" applyAlignment="0" applyProtection="0"/>
    <xf numFmtId="0" fontId="38" fillId="0" borderId="33" applyNumberFormat="0" applyFill="0" applyAlignment="0" applyProtection="0"/>
    <xf numFmtId="0" fontId="33" fillId="8" borderId="30" applyNumberFormat="0" applyAlignment="0" applyProtection="0"/>
    <xf numFmtId="0" fontId="21" fillId="2" borderId="31" applyNumberFormat="0" applyFont="0" applyAlignment="0" applyProtection="0"/>
    <xf numFmtId="0" fontId="36" fillId="21" borderId="32" applyNumberFormat="0" applyAlignment="0" applyProtection="0"/>
    <xf numFmtId="0" fontId="38" fillId="0" borderId="33" applyNumberFormat="0" applyFill="0" applyAlignment="0" applyProtection="0"/>
    <xf numFmtId="0" fontId="21" fillId="2" borderId="31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0" fillId="24" borderId="0" xfId="0" applyFont="1" applyFill="1"/>
    <xf numFmtId="0" fontId="41" fillId="24" borderId="0" xfId="0" applyFont="1" applyFill="1"/>
    <xf numFmtId="0" fontId="20" fillId="24" borderId="0" xfId="0" applyFont="1" applyFill="1"/>
    <xf numFmtId="0" fontId="19" fillId="24" borderId="0" xfId="0" applyFont="1" applyFill="1" applyAlignment="1">
      <alignment horizontal="left" vertical="center"/>
    </xf>
    <xf numFmtId="0" fontId="19" fillId="24" borderId="0" xfId="0" applyFont="1" applyFill="1" applyAlignment="1">
      <alignment horizontal="right" textRotation="90" wrapText="1"/>
    </xf>
    <xf numFmtId="0" fontId="19" fillId="24" borderId="0" xfId="0" applyFont="1" applyFill="1" applyAlignment="1">
      <alignment horizontal="center" vertical="center"/>
    </xf>
    <xf numFmtId="0" fontId="20" fillId="24" borderId="11" xfId="0" applyFont="1" applyFill="1" applyBorder="1" applyAlignment="1">
      <alignment horizontal="left"/>
    </xf>
    <xf numFmtId="0" fontId="42" fillId="24" borderId="0" xfId="0" applyFont="1" applyFill="1"/>
    <xf numFmtId="0" fontId="44" fillId="0" borderId="10" xfId="100" applyFont="1" applyBorder="1" applyAlignment="1">
      <alignment horizontal="right"/>
    </xf>
    <xf numFmtId="0" fontId="46" fillId="0" borderId="10" xfId="100" applyFont="1" applyBorder="1" applyAlignment="1">
      <alignment horizontal="right"/>
    </xf>
    <xf numFmtId="2" fontId="21" fillId="0" borderId="0" xfId="98" applyNumberFormat="1"/>
    <xf numFmtId="0" fontId="21" fillId="0" borderId="0" xfId="98"/>
    <xf numFmtId="0" fontId="40" fillId="24" borderId="0" xfId="0" applyFont="1" applyFill="1" applyAlignment="1">
      <alignment horizontal="right"/>
    </xf>
    <xf numFmtId="0" fontId="41" fillId="24" borderId="0" xfId="0" applyFont="1" applyFill="1" applyAlignment="1">
      <alignment horizontal="right"/>
    </xf>
    <xf numFmtId="0" fontId="19" fillId="24" borderId="13" xfId="0" applyFont="1" applyFill="1" applyBorder="1" applyAlignment="1">
      <alignment horizontal="right" textRotation="90" wrapText="1"/>
    </xf>
    <xf numFmtId="4" fontId="20" fillId="24" borderId="12" xfId="0" applyNumberFormat="1" applyFont="1" applyFill="1" applyBorder="1" applyAlignment="1">
      <alignment horizontal="right"/>
    </xf>
    <xf numFmtId="2" fontId="45" fillId="0" borderId="0" xfId="0" applyNumberFormat="1" applyFont="1"/>
    <xf numFmtId="2" fontId="20" fillId="24" borderId="11" xfId="0" applyNumberFormat="1" applyFont="1" applyFill="1" applyBorder="1"/>
    <xf numFmtId="0" fontId="20" fillId="25" borderId="0" xfId="0" applyFont="1" applyFill="1"/>
    <xf numFmtId="4" fontId="20" fillId="25" borderId="12" xfId="0" applyNumberFormat="1" applyFont="1" applyFill="1" applyBorder="1" applyAlignment="1">
      <alignment horizontal="right"/>
    </xf>
    <xf numFmtId="0" fontId="20" fillId="25" borderId="11" xfId="0" applyFont="1" applyFill="1" applyBorder="1" applyAlignment="1">
      <alignment horizontal="left"/>
    </xf>
    <xf numFmtId="0" fontId="20" fillId="25" borderId="12" xfId="0" applyFont="1" applyFill="1" applyBorder="1" applyAlignment="1">
      <alignment horizontal="right"/>
    </xf>
    <xf numFmtId="2" fontId="20" fillId="25" borderId="11" xfId="0" applyNumberFormat="1" applyFont="1" applyFill="1" applyBorder="1"/>
    <xf numFmtId="0" fontId="20" fillId="24" borderId="12" xfId="0" applyFont="1" applyFill="1" applyBorder="1" applyAlignment="1">
      <alignment horizontal="right"/>
    </xf>
    <xf numFmtId="0" fontId="43" fillId="0" borderId="10" xfId="100" applyFont="1" applyBorder="1" applyAlignment="1">
      <alignment horizontal="center"/>
    </xf>
    <xf numFmtId="0" fontId="44" fillId="0" borderId="0" xfId="98" applyFont="1" applyAlignment="1">
      <alignment horizontal="left"/>
    </xf>
    <xf numFmtId="0" fontId="40" fillId="0" borderId="0" xfId="0" applyFont="1" applyAlignment="1">
      <alignment horizontal="left"/>
    </xf>
  </cellXfs>
  <cellStyles count="173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2 2" xfId="117" xr:uid="{00000000-0005-0000-0000-000032000000}"/>
    <cellStyle name="Calculation 2 3" xfId="135" xr:uid="{00000000-0005-0000-0000-000032000000}"/>
    <cellStyle name="Calculation 2 4" xfId="115" xr:uid="{00000000-0005-0000-0000-000032000000}"/>
    <cellStyle name="Calculation 2 5" xfId="130" xr:uid="{00000000-0005-0000-0000-000032000000}"/>
    <cellStyle name="Calculation 2 6" xfId="160" xr:uid="{00000000-0005-0000-0000-000032000000}"/>
    <cellStyle name="Calculation 3" xfId="31" xr:uid="{00000000-0005-0000-0000-000033000000}"/>
    <cellStyle name="Calculation 3 2" xfId="146" xr:uid="{00000000-0005-0000-0000-000033000000}"/>
    <cellStyle name="Calculation 3 3" xfId="155" xr:uid="{00000000-0005-0000-0000-000033000000}"/>
    <cellStyle name="Calculation 3 4" xfId="136" xr:uid="{00000000-0005-0000-0000-000033000000}"/>
    <cellStyle name="Calculation 3 5" xfId="119" xr:uid="{00000000-0005-0000-0000-000033000000}"/>
    <cellStyle name="Calculation 3 6" xfId="127" xr:uid="{00000000-0005-0000-0000-000033000000}"/>
    <cellStyle name="Check Cell 2" xfId="74" xr:uid="{00000000-0005-0000-0000-000034000000}"/>
    <cellStyle name="Check Cell 3" xfId="32" xr:uid="{00000000-0005-0000-0000-000035000000}"/>
    <cellStyle name="Comma 2" xfId="106" xr:uid="{00000000-0005-0000-0000-000036000000}"/>
    <cellStyle name="Currency 2" xfId="1" xr:uid="{00000000-0005-0000-0000-000037000000}"/>
    <cellStyle name="Currency 3" xfId="108" xr:uid="{00000000-0005-0000-0000-000038000000}"/>
    <cellStyle name="Explanatory Text 2" xfId="75" xr:uid="{00000000-0005-0000-0000-000039000000}"/>
    <cellStyle name="Explanatory Text 3" xfId="33" xr:uid="{00000000-0005-0000-0000-00003A000000}"/>
    <cellStyle name="Good 2" xfId="76" xr:uid="{00000000-0005-0000-0000-00003B000000}"/>
    <cellStyle name="Good 3" xfId="34" xr:uid="{00000000-0005-0000-0000-00003C000000}"/>
    <cellStyle name="Heading 1 2" xfId="77" xr:uid="{00000000-0005-0000-0000-00003D000000}"/>
    <cellStyle name="Heading 1 3" xfId="35" xr:uid="{00000000-0005-0000-0000-00003E000000}"/>
    <cellStyle name="Heading 2 2" xfId="78" xr:uid="{00000000-0005-0000-0000-00003F000000}"/>
    <cellStyle name="Heading 2 3" xfId="36" xr:uid="{00000000-0005-0000-0000-000040000000}"/>
    <cellStyle name="Heading 3 2" xfId="79" xr:uid="{00000000-0005-0000-0000-000041000000}"/>
    <cellStyle name="Heading 3 3" xfId="37" xr:uid="{00000000-0005-0000-0000-000042000000}"/>
    <cellStyle name="Heading 4 2" xfId="80" xr:uid="{00000000-0005-0000-0000-000043000000}"/>
    <cellStyle name="Heading 4 3" xfId="38" xr:uid="{00000000-0005-0000-0000-000044000000}"/>
    <cellStyle name="Input 2" xfId="81" xr:uid="{00000000-0005-0000-0000-000045000000}"/>
    <cellStyle name="Input 2 2" xfId="116" xr:uid="{00000000-0005-0000-0000-000043000000}"/>
    <cellStyle name="Input 2 3" xfId="125" xr:uid="{00000000-0005-0000-0000-000043000000}"/>
    <cellStyle name="Input 2 4" xfId="123" xr:uid="{00000000-0005-0000-0000-000043000000}"/>
    <cellStyle name="Input 2 5" xfId="129" xr:uid="{00000000-0005-0000-0000-000043000000}"/>
    <cellStyle name="Input 2 6" xfId="120" xr:uid="{00000000-0005-0000-0000-000043000000}"/>
    <cellStyle name="Input 3" xfId="39" xr:uid="{00000000-0005-0000-0000-000046000000}"/>
    <cellStyle name="Input 3 2" xfId="144" xr:uid="{00000000-0005-0000-0000-000044000000}"/>
    <cellStyle name="Input 3 3" xfId="131" xr:uid="{00000000-0005-0000-0000-000044000000}"/>
    <cellStyle name="Input 3 4" xfId="126" xr:uid="{00000000-0005-0000-0000-000044000000}"/>
    <cellStyle name="Input 3 5" xfId="154" xr:uid="{00000000-0005-0000-0000-000044000000}"/>
    <cellStyle name="Input 3 6" xfId="165" xr:uid="{00000000-0005-0000-0000-000044000000}"/>
    <cellStyle name="Linked Cell 2" xfId="82" xr:uid="{00000000-0005-0000-0000-000047000000}"/>
    <cellStyle name="Linked Cell 3" xfId="40" xr:uid="{00000000-0005-0000-0000-000048000000}"/>
    <cellStyle name="Neutral 2" xfId="83" xr:uid="{00000000-0005-0000-0000-000049000000}"/>
    <cellStyle name="Neutral 3" xfId="41" xr:uid="{00000000-0005-0000-0000-00004A000000}"/>
    <cellStyle name="Normal" xfId="0" builtinId="0"/>
    <cellStyle name="Normal 10" xfId="170" xr:uid="{00000000-0005-0000-0000-0000D9000000}"/>
    <cellStyle name="Normal 2" xfId="2" xr:uid="{00000000-0005-0000-0000-00004C000000}"/>
    <cellStyle name="Normal 3" xfId="3" xr:uid="{00000000-0005-0000-0000-00004D000000}"/>
    <cellStyle name="Normal 3 2" xfId="88" xr:uid="{00000000-0005-0000-0000-00004E000000}"/>
    <cellStyle name="Normal 3 3" xfId="97" xr:uid="{00000000-0005-0000-0000-00004F000000}"/>
    <cellStyle name="Normal 3 3 2" xfId="107" xr:uid="{00000000-0005-0000-0000-000050000000}"/>
    <cellStyle name="Normal 3 4" xfId="105" xr:uid="{00000000-0005-0000-0000-000051000000}"/>
    <cellStyle name="Normal 3 5" xfId="109" xr:uid="{00000000-0005-0000-0000-000052000000}"/>
    <cellStyle name="Normal 4" xfId="4" xr:uid="{00000000-0005-0000-0000-000053000000}"/>
    <cellStyle name="Normal 4 10" xfId="100" xr:uid="{00000000-0005-0000-0000-000054000000}"/>
    <cellStyle name="Normal 4 11" xfId="102" xr:uid="{00000000-0005-0000-0000-000055000000}"/>
    <cellStyle name="Normal 4 12" xfId="104" xr:uid="{00000000-0005-0000-0000-000056000000}"/>
    <cellStyle name="Normal 4 13" xfId="111" xr:uid="{00000000-0005-0000-0000-000057000000}"/>
    <cellStyle name="Normal 4 14" xfId="133" xr:uid="{00000000-0005-0000-0000-00004C000000}"/>
    <cellStyle name="Normal 4 15" xfId="171" xr:uid="{00000000-0005-0000-0000-00004C000000}"/>
    <cellStyle name="Normal 4 2" xfId="47" xr:uid="{00000000-0005-0000-0000-000058000000}"/>
    <cellStyle name="Normal 4 3" xfId="90" xr:uid="{00000000-0005-0000-0000-000059000000}"/>
    <cellStyle name="Normal 4 4" xfId="91" xr:uid="{00000000-0005-0000-0000-00005A000000}"/>
    <cellStyle name="Normal 4 5" xfId="92" xr:uid="{00000000-0005-0000-0000-00005B000000}"/>
    <cellStyle name="Normal 4 6" xfId="93" xr:uid="{00000000-0005-0000-0000-00005C000000}"/>
    <cellStyle name="Normal 4 7" xfId="94" xr:uid="{00000000-0005-0000-0000-00005D000000}"/>
    <cellStyle name="Normal 4 8" xfId="95" xr:uid="{00000000-0005-0000-0000-00005E000000}"/>
    <cellStyle name="Normal 4 9" xfId="96" xr:uid="{00000000-0005-0000-0000-00005F000000}"/>
    <cellStyle name="Normal 5" xfId="98" xr:uid="{00000000-0005-0000-0000-000060000000}"/>
    <cellStyle name="Normal 6" xfId="101" xr:uid="{00000000-0005-0000-0000-000061000000}"/>
    <cellStyle name="Normal 7" xfId="103" xr:uid="{00000000-0005-0000-0000-000062000000}"/>
    <cellStyle name="Normal 8" xfId="110" xr:uid="{00000000-0005-0000-0000-000063000000}"/>
    <cellStyle name="Normal 9" xfId="112" xr:uid="{00000000-0005-0000-0000-00009F000000}"/>
    <cellStyle name="Note 2" xfId="5" xr:uid="{00000000-0005-0000-0000-000064000000}"/>
    <cellStyle name="Note 2 2" xfId="134" xr:uid="{00000000-0005-0000-0000-00004E000000}"/>
    <cellStyle name="Note 2 3" xfId="138" xr:uid="{00000000-0005-0000-0000-00004E000000}"/>
    <cellStyle name="Note 2 4" xfId="150" xr:uid="{00000000-0005-0000-0000-00004E000000}"/>
    <cellStyle name="Note 2 5" xfId="137" xr:uid="{00000000-0005-0000-0000-00004E000000}"/>
    <cellStyle name="Note 2 6" xfId="166" xr:uid="{00000000-0005-0000-0000-00004E000000}"/>
    <cellStyle name="Note 3" xfId="89" xr:uid="{00000000-0005-0000-0000-000065000000}"/>
    <cellStyle name="Note 3 2" xfId="153" xr:uid="{00000000-0005-0000-0000-00004F000000}"/>
    <cellStyle name="Note 3 3" xfId="148" xr:uid="{00000000-0005-0000-0000-00004F000000}"/>
    <cellStyle name="Note 3 4" xfId="122" xr:uid="{00000000-0005-0000-0000-00004F000000}"/>
    <cellStyle name="Note 3 5" xfId="156" xr:uid="{00000000-0005-0000-0000-00004F000000}"/>
    <cellStyle name="Note 3 6" xfId="169" xr:uid="{00000000-0005-0000-0000-00004F000000}"/>
    <cellStyle name="Note 4" xfId="42" xr:uid="{00000000-0005-0000-0000-000066000000}"/>
    <cellStyle name="Note 4 2" xfId="99" xr:uid="{00000000-0005-0000-0000-000067000000}"/>
    <cellStyle name="Note 4 3" xfId="124" xr:uid="{00000000-0005-0000-0000-000050000000}"/>
    <cellStyle name="Note 4 4" xfId="118" xr:uid="{00000000-0005-0000-0000-000050000000}"/>
    <cellStyle name="Note 4 5" xfId="128" xr:uid="{00000000-0005-0000-0000-000050000000}"/>
    <cellStyle name="Note 4 6" xfId="145" xr:uid="{00000000-0005-0000-0000-000050000000}"/>
    <cellStyle name="Note 4 7" xfId="121" xr:uid="{00000000-0005-0000-0000-000050000000}"/>
    <cellStyle name="Output 2" xfId="84" xr:uid="{00000000-0005-0000-0000-000068000000}"/>
    <cellStyle name="Output 2 2" xfId="114" xr:uid="{00000000-0005-0000-0000-000051000000}"/>
    <cellStyle name="Output 2 3" xfId="143" xr:uid="{00000000-0005-0000-0000-000051000000}"/>
    <cellStyle name="Output 2 4" xfId="158" xr:uid="{00000000-0005-0000-0000-000051000000}"/>
    <cellStyle name="Output 2 5" xfId="161" xr:uid="{00000000-0005-0000-0000-000051000000}"/>
    <cellStyle name="Output 2 6" xfId="167" xr:uid="{00000000-0005-0000-0000-000051000000}"/>
    <cellStyle name="Output 3" xfId="43" xr:uid="{00000000-0005-0000-0000-000069000000}"/>
    <cellStyle name="Output 3 2" xfId="142" xr:uid="{00000000-0005-0000-0000-000052000000}"/>
    <cellStyle name="Output 3 3" xfId="149" xr:uid="{00000000-0005-0000-0000-000052000000}"/>
    <cellStyle name="Output 3 4" xfId="139" xr:uid="{00000000-0005-0000-0000-000052000000}"/>
    <cellStyle name="Output 3 5" xfId="157" xr:uid="{00000000-0005-0000-0000-000052000000}"/>
    <cellStyle name="Output 3 6" xfId="163" xr:uid="{00000000-0005-0000-0000-000052000000}"/>
    <cellStyle name="Percent 2" xfId="151" xr:uid="{00000000-0005-0000-0000-0000A1000000}"/>
    <cellStyle name="Percent 3" xfId="172" xr:uid="{00000000-0005-0000-0000-0000DB000000}"/>
    <cellStyle name="Title 2" xfId="85" xr:uid="{00000000-0005-0000-0000-00006A000000}"/>
    <cellStyle name="Title 3" xfId="44" xr:uid="{00000000-0005-0000-0000-00006B000000}"/>
    <cellStyle name="Total 2" xfId="86" xr:uid="{00000000-0005-0000-0000-00006C000000}"/>
    <cellStyle name="Total 2 2" xfId="113" xr:uid="{00000000-0005-0000-0000-000056000000}"/>
    <cellStyle name="Total 2 3" xfId="132" xr:uid="{00000000-0005-0000-0000-000056000000}"/>
    <cellStyle name="Total 2 4" xfId="152" xr:uid="{00000000-0005-0000-0000-000056000000}"/>
    <cellStyle name="Total 2 5" xfId="147" xr:uid="{00000000-0005-0000-0000-000056000000}"/>
    <cellStyle name="Total 2 6" xfId="168" xr:uid="{00000000-0005-0000-0000-000056000000}"/>
    <cellStyle name="Total 3" xfId="45" xr:uid="{00000000-0005-0000-0000-00006D000000}"/>
    <cellStyle name="Total 3 2" xfId="141" xr:uid="{00000000-0005-0000-0000-000057000000}"/>
    <cellStyle name="Total 3 3" xfId="140" xr:uid="{00000000-0005-0000-0000-000057000000}"/>
    <cellStyle name="Total 3 4" xfId="159" xr:uid="{00000000-0005-0000-0000-000057000000}"/>
    <cellStyle name="Total 3 5" xfId="162" xr:uid="{00000000-0005-0000-0000-000057000000}"/>
    <cellStyle name="Total 3 6" xfId="164" xr:uid="{00000000-0005-0000-0000-000057000000}"/>
    <cellStyle name="Warning Text 2" xfId="87" xr:uid="{00000000-0005-0000-0000-00006E000000}"/>
    <cellStyle name="Warning Text 3" xfId="46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workbookViewId="0">
      <selection activeCell="F33" sqref="F33"/>
    </sheetView>
  </sheetViews>
  <sheetFormatPr defaultRowHeight="12.75" x14ac:dyDescent="0.2"/>
  <cols>
    <col min="1" max="3" width="9.42578125" customWidth="1"/>
    <col min="4" max="9" width="8.85546875" customWidth="1"/>
    <col min="10" max="10" width="15" bestFit="1" customWidth="1"/>
    <col min="11" max="11" width="12.42578125" bestFit="1" customWidth="1"/>
  </cols>
  <sheetData>
    <row r="1" spans="1:11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  <c r="J1" s="1"/>
      <c r="K1" s="1"/>
    </row>
    <row r="2" spans="1:11" ht="15.75" x14ac:dyDescent="0.25">
      <c r="A2" s="1"/>
    </row>
    <row r="3" spans="1:11" s="2" customFormat="1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</row>
    <row r="4" spans="1:11" x14ac:dyDescent="0.2">
      <c r="A4" s="30" t="s">
        <v>17</v>
      </c>
      <c r="B4" s="30"/>
      <c r="C4" s="30"/>
      <c r="D4" s="16">
        <v>15</v>
      </c>
      <c r="E4" s="16">
        <v>12</v>
      </c>
      <c r="F4" s="16">
        <v>12</v>
      </c>
      <c r="G4" s="16">
        <v>8</v>
      </c>
      <c r="H4" s="16">
        <v>9</v>
      </c>
      <c r="I4" s="16">
        <v>4</v>
      </c>
      <c r="J4" s="16">
        <f>HUB!J4</f>
        <v>10</v>
      </c>
      <c r="K4" s="21">
        <f>SUM(D4:J4)</f>
        <v>70</v>
      </c>
    </row>
    <row r="5" spans="1:11" x14ac:dyDescent="0.2">
      <c r="A5" s="30" t="s">
        <v>18</v>
      </c>
      <c r="B5" s="30"/>
      <c r="C5" s="30"/>
      <c r="D5" s="16">
        <v>22.5</v>
      </c>
      <c r="E5" s="16">
        <v>18</v>
      </c>
      <c r="F5" s="16">
        <v>12</v>
      </c>
      <c r="G5" s="16">
        <v>8</v>
      </c>
      <c r="H5" s="16">
        <v>12</v>
      </c>
      <c r="I5" s="16">
        <v>4</v>
      </c>
      <c r="J5" s="16">
        <f>HUB!J5</f>
        <v>8.8000000000000007</v>
      </c>
      <c r="K5" s="21">
        <f>SUM(D5:J5)</f>
        <v>85.3</v>
      </c>
    </row>
    <row r="6" spans="1:11" x14ac:dyDescent="0.2">
      <c r="A6" s="30" t="s">
        <v>19</v>
      </c>
      <c r="B6" s="30"/>
      <c r="C6" s="30"/>
      <c r="D6" s="16">
        <v>21.5</v>
      </c>
      <c r="E6" s="16">
        <v>16.8</v>
      </c>
      <c r="F6" s="16">
        <v>12</v>
      </c>
      <c r="G6" s="16">
        <v>8</v>
      </c>
      <c r="H6" s="16">
        <v>12</v>
      </c>
      <c r="I6" s="16">
        <v>4.5</v>
      </c>
      <c r="J6" s="16">
        <f>HUB!J6</f>
        <v>10</v>
      </c>
      <c r="K6" s="21">
        <f>SUM(D6:J6)</f>
        <v>84.8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activeCell="D38" sqref="D38"/>
    </sheetView>
  </sheetViews>
  <sheetFormatPr defaultRowHeight="12.75" x14ac:dyDescent="0.2"/>
  <cols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6">
        <v>19</v>
      </c>
      <c r="E4" s="16">
        <v>16.399999999999999</v>
      </c>
      <c r="F4" s="16">
        <v>12.600000000000001</v>
      </c>
      <c r="G4" s="16">
        <v>10</v>
      </c>
      <c r="H4" s="16">
        <v>12.600000000000001</v>
      </c>
      <c r="I4" s="16">
        <v>4.4000000000000004</v>
      </c>
      <c r="J4" s="16">
        <f>HUB!J4</f>
        <v>10</v>
      </c>
      <c r="K4" s="21">
        <f>SUM(D4:J4)</f>
        <v>85</v>
      </c>
    </row>
    <row r="5" spans="1:15" x14ac:dyDescent="0.2">
      <c r="A5" s="30" t="s">
        <v>18</v>
      </c>
      <c r="B5" s="30"/>
      <c r="C5" s="30"/>
      <c r="D5" s="16">
        <v>22</v>
      </c>
      <c r="E5" s="16">
        <v>19.2</v>
      </c>
      <c r="F5" s="16">
        <v>13.5</v>
      </c>
      <c r="G5" s="16">
        <v>10</v>
      </c>
      <c r="H5" s="16">
        <v>13.799999999999999</v>
      </c>
      <c r="I5" s="16">
        <v>4</v>
      </c>
      <c r="J5" s="16">
        <f>HUB!J5</f>
        <v>8.8000000000000007</v>
      </c>
      <c r="K5" s="21">
        <f>SUM(D5:J5)</f>
        <v>91.3</v>
      </c>
    </row>
    <row r="6" spans="1:15" x14ac:dyDescent="0.2">
      <c r="A6" s="30" t="s">
        <v>19</v>
      </c>
      <c r="B6" s="30"/>
      <c r="C6" s="30"/>
      <c r="D6" s="16">
        <v>23</v>
      </c>
      <c r="E6" s="16">
        <v>18.8</v>
      </c>
      <c r="F6" s="16">
        <v>12.899999999999999</v>
      </c>
      <c r="G6" s="16">
        <v>10</v>
      </c>
      <c r="H6" s="16">
        <v>13.200000000000001</v>
      </c>
      <c r="I6" s="16">
        <v>4.5999999999999996</v>
      </c>
      <c r="J6" s="16">
        <f>HUB!J6</f>
        <v>10</v>
      </c>
      <c r="K6" s="21">
        <f>SUM(D6:J6)</f>
        <v>92.499999999999986</v>
      </c>
    </row>
  </sheetData>
  <mergeCells count="4">
    <mergeCell ref="A6:C6"/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"/>
  <sheetViews>
    <sheetView workbookViewId="0">
      <selection activeCell="E6" sqref="E6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6">
        <v>25</v>
      </c>
      <c r="E4" s="16">
        <v>20</v>
      </c>
      <c r="F4" s="16">
        <v>15</v>
      </c>
      <c r="G4" s="16">
        <v>10</v>
      </c>
      <c r="H4" s="16">
        <v>15</v>
      </c>
      <c r="I4" s="16">
        <v>5</v>
      </c>
      <c r="J4" s="16">
        <f>HUB!J4</f>
        <v>10</v>
      </c>
      <c r="K4" s="21">
        <f>SUM(D4:J4)</f>
        <v>100</v>
      </c>
    </row>
    <row r="5" spans="1:15" x14ac:dyDescent="0.2">
      <c r="A5" s="30" t="s">
        <v>18</v>
      </c>
      <c r="B5" s="30"/>
      <c r="C5" s="30"/>
      <c r="D5" s="16">
        <v>15</v>
      </c>
      <c r="E5" s="16">
        <v>20</v>
      </c>
      <c r="F5" s="16">
        <v>9</v>
      </c>
      <c r="G5" s="16">
        <v>10</v>
      </c>
      <c r="H5" s="16">
        <v>9</v>
      </c>
      <c r="I5" s="16">
        <v>3</v>
      </c>
      <c r="J5" s="16">
        <f>HUB!J5</f>
        <v>8.8000000000000007</v>
      </c>
      <c r="K5" s="21">
        <f>SUM(D5:J5)</f>
        <v>74.8</v>
      </c>
    </row>
    <row r="6" spans="1:15" x14ac:dyDescent="0.2">
      <c r="A6" s="30" t="s">
        <v>19</v>
      </c>
      <c r="B6" s="30"/>
      <c r="C6" s="30"/>
      <c r="D6" s="16">
        <v>22.5</v>
      </c>
      <c r="E6" s="16">
        <v>20</v>
      </c>
      <c r="F6" s="16">
        <v>12</v>
      </c>
      <c r="G6" s="16">
        <v>10</v>
      </c>
      <c r="H6" s="16">
        <v>12</v>
      </c>
      <c r="I6" s="16">
        <v>5</v>
      </c>
      <c r="J6" s="16">
        <f>HUB!J6</f>
        <v>10</v>
      </c>
      <c r="K6" s="21">
        <f>SUM(D6:J6)</f>
        <v>91.5</v>
      </c>
    </row>
  </sheetData>
  <mergeCells count="4">
    <mergeCell ref="A6:C6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"/>
  <sheetViews>
    <sheetView workbookViewId="0">
      <selection activeCell="I5" sqref="I5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6">
        <v>21</v>
      </c>
      <c r="E4" s="16">
        <v>18.8</v>
      </c>
      <c r="F4" s="16">
        <v>14.399999999999999</v>
      </c>
      <c r="G4" s="16">
        <v>10</v>
      </c>
      <c r="H4" s="16">
        <v>12</v>
      </c>
      <c r="I4" s="16">
        <v>4</v>
      </c>
      <c r="J4" s="16">
        <f>HUB!J4</f>
        <v>10</v>
      </c>
      <c r="K4" s="21">
        <f>SUM(D4:J4)</f>
        <v>90.199999999999989</v>
      </c>
    </row>
    <row r="5" spans="1:15" x14ac:dyDescent="0.2">
      <c r="A5" s="30" t="s">
        <v>18</v>
      </c>
      <c r="B5" s="30"/>
      <c r="C5" s="30"/>
      <c r="D5" s="16">
        <v>20</v>
      </c>
      <c r="E5" s="16">
        <v>16</v>
      </c>
      <c r="F5" s="16">
        <v>13.5</v>
      </c>
      <c r="G5" s="16">
        <v>7</v>
      </c>
      <c r="H5" s="16">
        <v>12</v>
      </c>
      <c r="I5" s="16">
        <v>3.5</v>
      </c>
      <c r="J5" s="16">
        <f>HUB!J5</f>
        <v>8.8000000000000007</v>
      </c>
      <c r="K5" s="21">
        <f>SUM(D5:J5)</f>
        <v>80.8</v>
      </c>
    </row>
    <row r="6" spans="1:15" x14ac:dyDescent="0.2">
      <c r="A6" s="30" t="s">
        <v>19</v>
      </c>
      <c r="B6" s="30"/>
      <c r="C6" s="30"/>
      <c r="D6" s="16">
        <v>25</v>
      </c>
      <c r="E6" s="16">
        <v>18</v>
      </c>
      <c r="F6" s="16">
        <v>13.5</v>
      </c>
      <c r="G6" s="16">
        <v>9</v>
      </c>
      <c r="H6" s="16">
        <v>14.399999999999999</v>
      </c>
      <c r="I6" s="16">
        <v>5</v>
      </c>
      <c r="J6" s="16">
        <f>HUB!J6</f>
        <v>10</v>
      </c>
      <c r="K6" s="21">
        <f>SUM(D6:J6)</f>
        <v>94.9</v>
      </c>
    </row>
  </sheetData>
  <mergeCells count="4">
    <mergeCell ref="A6:C6"/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"/>
  <sheetViews>
    <sheetView workbookViewId="0">
      <selection activeCell="F17" sqref="F17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6">
        <v>20</v>
      </c>
      <c r="E4" s="16">
        <v>17</v>
      </c>
      <c r="F4" s="16">
        <v>12</v>
      </c>
      <c r="G4" s="16">
        <v>6</v>
      </c>
      <c r="H4" s="16">
        <v>12</v>
      </c>
      <c r="I4" s="16">
        <v>4.5</v>
      </c>
      <c r="J4" s="16">
        <f>HUB!J4</f>
        <v>10</v>
      </c>
      <c r="K4" s="21">
        <f>SUM(D4:J4)</f>
        <v>81.5</v>
      </c>
    </row>
    <row r="5" spans="1:15" x14ac:dyDescent="0.2">
      <c r="A5" s="30" t="s">
        <v>18</v>
      </c>
      <c r="B5" s="30"/>
      <c r="C5" s="30"/>
      <c r="D5" s="16">
        <v>17.5</v>
      </c>
      <c r="E5" s="16">
        <v>15</v>
      </c>
      <c r="F5" s="16">
        <v>12</v>
      </c>
      <c r="G5" s="16">
        <v>6</v>
      </c>
      <c r="H5" s="16">
        <v>12</v>
      </c>
      <c r="I5" s="16">
        <v>4</v>
      </c>
      <c r="J5" s="16">
        <f>HUB!J5</f>
        <v>8.8000000000000007</v>
      </c>
      <c r="K5" s="21">
        <f>SUM(D5:J5)</f>
        <v>75.3</v>
      </c>
    </row>
    <row r="6" spans="1:15" x14ac:dyDescent="0.2">
      <c r="A6" s="30" t="s">
        <v>19</v>
      </c>
      <c r="B6" s="30"/>
      <c r="C6" s="30"/>
      <c r="D6" s="16">
        <v>22.5</v>
      </c>
      <c r="E6" s="16">
        <v>16</v>
      </c>
      <c r="F6" s="16">
        <v>12</v>
      </c>
      <c r="G6" s="16">
        <v>6</v>
      </c>
      <c r="H6" s="16">
        <v>12</v>
      </c>
      <c r="I6" s="16">
        <v>4.25</v>
      </c>
      <c r="J6" s="16">
        <f>HUB!J6</f>
        <v>10</v>
      </c>
      <c r="K6" s="21">
        <f>SUM(D6:J6)</f>
        <v>82.75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"/>
  <sheetViews>
    <sheetView workbookViewId="0">
      <selection activeCell="E41" sqref="E41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6">
        <v>20</v>
      </c>
      <c r="E4" s="16">
        <v>18</v>
      </c>
      <c r="F4" s="16">
        <v>13.5</v>
      </c>
      <c r="G4" s="16">
        <v>10</v>
      </c>
      <c r="H4" s="16">
        <v>10.5</v>
      </c>
      <c r="I4" s="16">
        <v>4</v>
      </c>
      <c r="J4" s="16">
        <f>HUB!J4</f>
        <v>10</v>
      </c>
      <c r="K4" s="21">
        <f>SUM(D4:J4)</f>
        <v>86</v>
      </c>
    </row>
    <row r="5" spans="1:15" x14ac:dyDescent="0.2">
      <c r="A5" s="30" t="s">
        <v>18</v>
      </c>
      <c r="B5" s="30"/>
      <c r="C5" s="30"/>
      <c r="D5" s="16">
        <v>15</v>
      </c>
      <c r="E5" s="16">
        <v>14</v>
      </c>
      <c r="F5" s="16">
        <v>9</v>
      </c>
      <c r="G5" s="16">
        <v>10</v>
      </c>
      <c r="H5" s="16">
        <v>10.5</v>
      </c>
      <c r="I5" s="16">
        <v>2</v>
      </c>
      <c r="J5" s="16">
        <f>HUB!J5</f>
        <v>8.8000000000000007</v>
      </c>
      <c r="K5" s="21">
        <f>SUM(D5:J5)</f>
        <v>69.3</v>
      </c>
    </row>
    <row r="6" spans="1:15" x14ac:dyDescent="0.2">
      <c r="A6" s="30" t="s">
        <v>19</v>
      </c>
      <c r="B6" s="30"/>
      <c r="C6" s="30"/>
      <c r="D6" s="16">
        <v>25</v>
      </c>
      <c r="E6" s="16">
        <v>18</v>
      </c>
      <c r="F6" s="16">
        <v>13.5</v>
      </c>
      <c r="G6" s="16">
        <v>10</v>
      </c>
      <c r="H6" s="16">
        <v>13.5</v>
      </c>
      <c r="I6" s="16">
        <v>5</v>
      </c>
      <c r="J6" s="16">
        <f>HUB!J6</f>
        <v>10</v>
      </c>
      <c r="K6" s="21">
        <f>SUM(D6:J6)</f>
        <v>95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O6"/>
  <sheetViews>
    <sheetView workbookViewId="0">
      <selection activeCell="F33" sqref="F33"/>
    </sheetView>
  </sheetViews>
  <sheetFormatPr defaultRowHeight="12.75" x14ac:dyDescent="0.2"/>
  <cols>
    <col min="10" max="10" width="9.85546875" bestFit="1" customWidth="1"/>
    <col min="11" max="11" width="14.42578125" bestFit="1" customWidth="1"/>
  </cols>
  <sheetData>
    <row r="1" spans="1:15" ht="15.75" x14ac:dyDescent="0.25">
      <c r="A1" s="4" t="s">
        <v>0</v>
      </c>
      <c r="B1" s="3"/>
      <c r="C1" s="3"/>
      <c r="D1" s="3"/>
      <c r="E1" s="1"/>
      <c r="F1" s="1"/>
      <c r="G1" s="1"/>
      <c r="H1" s="1"/>
      <c r="I1" s="1"/>
    </row>
    <row r="2" spans="1:15" ht="15.75" x14ac:dyDescent="0.25">
      <c r="A2" s="1"/>
    </row>
    <row r="3" spans="1:15" x14ac:dyDescent="0.2">
      <c r="A3" s="29"/>
      <c r="B3" s="29"/>
      <c r="C3" s="29"/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20</v>
      </c>
      <c r="K3" s="14" t="s">
        <v>15</v>
      </c>
      <c r="L3" s="2"/>
      <c r="M3" s="2"/>
      <c r="N3" s="2"/>
      <c r="O3" s="2"/>
    </row>
    <row r="4" spans="1:15" x14ac:dyDescent="0.2">
      <c r="A4" s="30" t="s">
        <v>17</v>
      </c>
      <c r="B4" s="30"/>
      <c r="C4" s="30"/>
      <c r="D4" s="15"/>
      <c r="E4" s="16"/>
      <c r="F4" s="16"/>
      <c r="G4" s="16"/>
      <c r="H4" s="16"/>
      <c r="I4" s="16"/>
      <c r="J4" s="16">
        <v>10</v>
      </c>
      <c r="K4" s="21">
        <f>SUM(D4:J4)</f>
        <v>10</v>
      </c>
    </row>
    <row r="5" spans="1:15" x14ac:dyDescent="0.2">
      <c r="A5" s="30" t="s">
        <v>18</v>
      </c>
      <c r="B5" s="30"/>
      <c r="C5" s="30"/>
      <c r="D5" s="15"/>
      <c r="E5" s="16"/>
      <c r="F5" s="16"/>
      <c r="G5" s="16"/>
      <c r="H5" s="16"/>
      <c r="I5" s="16"/>
      <c r="J5" s="16">
        <v>8.8000000000000007</v>
      </c>
      <c r="K5" s="21">
        <f>SUM(D5:J5)</f>
        <v>8.8000000000000007</v>
      </c>
    </row>
    <row r="6" spans="1:15" x14ac:dyDescent="0.2">
      <c r="A6" s="30" t="s">
        <v>19</v>
      </c>
      <c r="B6" s="30"/>
      <c r="C6" s="30"/>
      <c r="D6" s="15"/>
      <c r="E6" s="16"/>
      <c r="F6" s="16"/>
      <c r="G6" s="16"/>
      <c r="H6" s="16"/>
      <c r="I6" s="16"/>
      <c r="J6" s="16">
        <v>10</v>
      </c>
      <c r="K6" s="21">
        <f>SUM(D6:J6)</f>
        <v>10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"/>
  <sheetViews>
    <sheetView tabSelected="1" workbookViewId="0">
      <selection activeCell="A3" sqref="A3:H3"/>
    </sheetView>
  </sheetViews>
  <sheetFormatPr defaultRowHeight="15" x14ac:dyDescent="0.2"/>
  <cols>
    <col min="1" max="1" width="33" style="7" customWidth="1"/>
    <col min="2" max="3" width="7" style="7" bestFit="1" customWidth="1"/>
    <col min="4" max="4" width="8.28515625" style="7" bestFit="1" customWidth="1"/>
    <col min="5" max="7" width="7.7109375" style="7" customWidth="1"/>
    <col min="8" max="8" width="8.85546875" style="7" customWidth="1"/>
    <col min="9" max="16384" width="9.140625" style="7"/>
  </cols>
  <sheetData>
    <row r="1" spans="1:9" ht="15.75" x14ac:dyDescent="0.25">
      <c r="A1" s="5" t="s">
        <v>22</v>
      </c>
      <c r="B1" s="6"/>
      <c r="C1" s="5"/>
      <c r="D1" s="5"/>
      <c r="E1" s="5"/>
      <c r="F1" s="5"/>
      <c r="G1" s="5"/>
      <c r="H1" s="5"/>
    </row>
    <row r="2" spans="1:9" ht="6" customHeight="1" x14ac:dyDescent="0.25">
      <c r="A2" s="5"/>
      <c r="B2" s="6"/>
      <c r="C2" s="5"/>
      <c r="D2" s="5"/>
      <c r="E2" s="5"/>
      <c r="F2" s="5"/>
      <c r="G2" s="5"/>
      <c r="H2" s="5"/>
    </row>
    <row r="3" spans="1:9" ht="15.75" x14ac:dyDescent="0.25">
      <c r="A3" s="31" t="s">
        <v>21</v>
      </c>
      <c r="B3" s="31"/>
      <c r="C3" s="31"/>
      <c r="D3" s="31"/>
      <c r="E3" s="31"/>
      <c r="F3" s="31"/>
      <c r="G3" s="31"/>
      <c r="H3" s="31"/>
    </row>
    <row r="4" spans="1:9" x14ac:dyDescent="0.2">
      <c r="A4" s="6"/>
      <c r="B4" s="6"/>
      <c r="C4" s="6"/>
      <c r="D4" s="6"/>
      <c r="E4" s="6"/>
      <c r="F4" s="6"/>
      <c r="G4" s="6"/>
      <c r="H4" s="6"/>
    </row>
    <row r="5" spans="1:9" ht="15.75" x14ac:dyDescent="0.25">
      <c r="F5" s="18"/>
      <c r="H5" s="17"/>
      <c r="I5" s="17"/>
    </row>
    <row r="6" spans="1:9" s="10" customFormat="1" ht="135" customHeight="1" x14ac:dyDescent="0.2">
      <c r="A6" s="8"/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16</v>
      </c>
      <c r="H6" s="19" t="s">
        <v>14</v>
      </c>
      <c r="I6" s="19" t="s">
        <v>13</v>
      </c>
    </row>
    <row r="7" spans="1:9" ht="16.5" customHeight="1" x14ac:dyDescent="0.2">
      <c r="A7" s="11" t="str">
        <f>'1'!A4:C4</f>
        <v>Cannon Design</v>
      </c>
      <c r="B7" s="22">
        <f>'1'!K4</f>
        <v>70</v>
      </c>
      <c r="C7" s="22">
        <f>'2'!K4</f>
        <v>85</v>
      </c>
      <c r="D7" s="22">
        <f>'3'!K4</f>
        <v>100</v>
      </c>
      <c r="E7" s="22">
        <f>'4'!K4</f>
        <v>90.199999999999989</v>
      </c>
      <c r="F7" s="22">
        <f>'5'!K4</f>
        <v>81.5</v>
      </c>
      <c r="G7" s="22">
        <f>'6'!K4</f>
        <v>86</v>
      </c>
      <c r="H7" s="20">
        <f>AVERAGE(B7:G7)</f>
        <v>85.45</v>
      </c>
      <c r="I7" s="28">
        <f>RANK(H7,$H$7:$H$9,)</f>
        <v>2</v>
      </c>
    </row>
    <row r="8" spans="1:9" ht="16.5" customHeight="1" x14ac:dyDescent="0.2">
      <c r="A8" s="11" t="str">
        <f>'1'!A5:C5</f>
        <v>Shepley Bulfinch</v>
      </c>
      <c r="B8" s="22">
        <f>'1'!K5</f>
        <v>85.3</v>
      </c>
      <c r="C8" s="22">
        <f>'2'!K5</f>
        <v>91.3</v>
      </c>
      <c r="D8" s="22">
        <f>'3'!K5</f>
        <v>74.8</v>
      </c>
      <c r="E8" s="22">
        <f>'4'!K5</f>
        <v>80.8</v>
      </c>
      <c r="F8" s="22">
        <f>'5'!K5</f>
        <v>75.3</v>
      </c>
      <c r="G8" s="22">
        <f>'6'!K5</f>
        <v>69.3</v>
      </c>
      <c r="H8" s="20">
        <f>AVERAGE(B8:G8)</f>
        <v>79.466666666666669</v>
      </c>
      <c r="I8" s="28">
        <f t="shared" ref="I8:I9" si="0">RANK(H8,$H$7:$H$9,)</f>
        <v>3</v>
      </c>
    </row>
    <row r="9" spans="1:9" s="23" customFormat="1" ht="16.5" customHeight="1" x14ac:dyDescent="0.2">
      <c r="A9" s="25" t="str">
        <f>'1'!A6:C6</f>
        <v>Page</v>
      </c>
      <c r="B9" s="27">
        <f>'1'!K6</f>
        <v>84.8</v>
      </c>
      <c r="C9" s="27">
        <f>'2'!K6</f>
        <v>92.499999999999986</v>
      </c>
      <c r="D9" s="27">
        <f>'3'!K6</f>
        <v>91.5</v>
      </c>
      <c r="E9" s="27">
        <f>'4'!K6</f>
        <v>94.9</v>
      </c>
      <c r="F9" s="27">
        <f>'5'!K6</f>
        <v>82.75</v>
      </c>
      <c r="G9" s="27">
        <f>'6'!K6</f>
        <v>95</v>
      </c>
      <c r="H9" s="24">
        <f>AVERAGE(B9:G9)</f>
        <v>90.24166666666666</v>
      </c>
      <c r="I9" s="26">
        <f t="shared" si="0"/>
        <v>1</v>
      </c>
    </row>
    <row r="15" spans="1:9" x14ac:dyDescent="0.2">
      <c r="A15" s="12" t="s">
        <v>12</v>
      </c>
    </row>
  </sheetData>
  <mergeCells count="1"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HUB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Eric Shen</cp:lastModifiedBy>
  <cp:lastPrinted>2013-06-21T21:40:12Z</cp:lastPrinted>
  <dcterms:created xsi:type="dcterms:W3CDTF">2013-06-21T21:38:22Z</dcterms:created>
  <dcterms:modified xsi:type="dcterms:W3CDTF">2023-05-16T15:47:53Z</dcterms:modified>
</cp:coreProperties>
</file>