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3_Active Procurement\FY2023\Formal Solicitation\RFQ730-23031 A&amp;E CENTENNIAL PROJECT at UH - JAMIL\Evaluations\"/>
    </mc:Choice>
  </mc:AlternateContent>
  <xr:revisionPtr revIDLastSave="0" documentId="8_{634B8D50-0700-47CE-B557-E25D2CDC9582}" xr6:coauthVersionLast="47" xr6:coauthVersionMax="47" xr10:uidLastSave="{00000000-0000-0000-0000-000000000000}"/>
  <bookViews>
    <workbookView xWindow="-120" yWindow="-120" windowWidth="29040" windowHeight="15840" tabRatio="867" activeTab="6" xr2:uid="{00000000-000D-0000-FFFF-FFFF00000000}"/>
  </bookViews>
  <sheets>
    <sheet name="1" sheetId="2" r:id="rId1"/>
    <sheet name="2" sheetId="3" r:id="rId2"/>
    <sheet name="3" sheetId="5" r:id="rId3"/>
    <sheet name="4" sheetId="9" r:id="rId4"/>
    <sheet name="5" sheetId="10" r:id="rId5"/>
    <sheet name="6" sheetId="15"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0" l="1"/>
  <c r="K6" i="10" s="1"/>
  <c r="F9" i="1" s="1"/>
  <c r="J5" i="10"/>
  <c r="J4" i="10"/>
  <c r="J6" i="9"/>
  <c r="J5" i="9"/>
  <c r="K5" i="9" s="1"/>
  <c r="E8" i="1" s="1"/>
  <c r="J4" i="9"/>
  <c r="J6" i="5"/>
  <c r="J5" i="5"/>
  <c r="J4" i="5"/>
  <c r="J6" i="3"/>
  <c r="J5" i="3"/>
  <c r="J4" i="3"/>
  <c r="J5" i="2"/>
  <c r="J6" i="2"/>
  <c r="J4" i="2"/>
  <c r="K4" i="2" s="1"/>
  <c r="B7" i="1" s="1"/>
  <c r="K6" i="15"/>
  <c r="K5" i="15"/>
  <c r="K4" i="15"/>
  <c r="K5" i="10"/>
  <c r="F8" i="1" s="1"/>
  <c r="K4" i="10"/>
  <c r="F7" i="1" s="1"/>
  <c r="K6" i="9"/>
  <c r="E9" i="1" s="1"/>
  <c r="K4" i="9"/>
  <c r="E7" i="1" s="1"/>
  <c r="K6" i="5"/>
  <c r="K5" i="5"/>
  <c r="D8" i="1" s="1"/>
  <c r="K4" i="5"/>
  <c r="D7" i="1" s="1"/>
  <c r="K6" i="3"/>
  <c r="C9" i="1" s="1"/>
  <c r="K5" i="3"/>
  <c r="C8" i="1" s="1"/>
  <c r="K4" i="3"/>
  <c r="K5" i="2"/>
  <c r="K6" i="2"/>
  <c r="B9" i="1" s="1"/>
  <c r="B8" i="1"/>
  <c r="D9" i="1"/>
  <c r="C7" i="1"/>
  <c r="A8" i="1" l="1"/>
  <c r="A9" i="1"/>
  <c r="G8" i="1" l="1"/>
  <c r="G9" i="1"/>
  <c r="G7" i="1"/>
  <c r="A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1D00046A-4C8A-4544-BF05-D3B59C86AC78}">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38A020B6-D84B-439F-98B6-7189A89C8D5D}">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<sst xmlns="http://schemas.openxmlformats.org/spreadsheetml/2006/main" count="116" uniqueCount="47">
  <si>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</si>
  <si>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</si>
  <si>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</si>
  <si>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</si>
  <si>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</si>
  <si>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</si>
  <si>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</si>
  <si>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</si>
  <si>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</si>
  <si>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</si>
  <si>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</si>
  <si>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</si>
  <si>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</si>
  <si>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</si>
  <si>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Average Total Score</t>
  </si>
  <si>
    <t>Criteria 7</t>
  </si>
  <si>
    <t>Total</t>
  </si>
  <si>
    <t>DesignWorkshop</t>
  </si>
  <si>
    <t>OJB</t>
  </si>
  <si>
    <t>SWA Group</t>
  </si>
  <si>
    <t>RFQ730-23031 A&amp;E CENTENNIAL PROJECT at UH</t>
  </si>
  <si>
    <t>University of Houston Evaluation Matrix $1 Million+</t>
  </si>
  <si>
    <t>RFQ730-23031 A&amp;E CENTENNIAL PROJECT  SHORTLIST</t>
  </si>
  <si>
    <t>Name</t>
  </si>
  <si>
    <t>Evaluation Due Date</t>
  </si>
  <si>
    <t>4/12/2023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</si>
  <si>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</si>
  <si>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</si>
  <si>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</si>
  <si>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</si>
  <si>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</si>
  <si>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</si>
  <si>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</si>
  <si>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</si>
  <si>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</si>
  <si>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</si>
  <si>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</si>
  <si>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</si>
  <si>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</si>
  <si>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</si>
  <si>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</si>
  <si>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</si>
  <si>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Experience with Higher Education Site and Landscaping Improvements (Section 4.8)</t>
  </si>
  <si>
    <t>Points (1-5)</t>
  </si>
  <si>
    <t xml:space="preserve">Committee Members: </t>
  </si>
  <si>
    <t>Updated: 10/19</t>
  </si>
  <si>
    <t>Respondent’s Past HUB/MBE/WBE Goal Attainment and Quality of Procedures for UHS HUB Goal Attainment on this Project (Section 4.9)
**ONLY EVALUATOR 6 WILL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</si>
</sst>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C0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6">
    <xf numFmtId="0" fontId="0" fillId="0" borderId="0"/>
    <xf numFmtId="44" fontId="24" fillId="0" borderId="0" applyFont="0" applyFill="0" applyBorder="0" applyAlignment="0" applyProtection="0"/>
    <xf numFmtId="0" fontId="24" fillId="0" borderId="0"/>
    <xf numFmtId="0" fontId="21" fillId="0" borderId="0"/>
    <xf numFmtId="0" fontId="21" fillId="0" borderId="0"/>
    <xf numFmtId="0" fontId="24" fillId="2" borderId="1" applyNumberFormat="0" applyFont="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0" fontId="28" fillId="4" borderId="0" applyNumberFormat="0" applyBorder="0" applyAlignment="0" applyProtection="0"/>
    <xf numFmtId="0" fontId="29" fillId="21" borderId="2" applyNumberFormat="0" applyAlignment="0" applyProtection="0"/>
    <xf numFmtId="0" fontId="30" fillId="22" borderId="3" applyNumberFormat="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8" borderId="2" applyNumberFormat="0" applyAlignment="0" applyProtection="0"/>
    <xf numFmtId="0" fontId="37" fillId="0" borderId="7" applyNumberFormat="0" applyFill="0" applyAlignment="0" applyProtection="0"/>
    <xf numFmtId="0" fontId="38" fillId="23" borderId="0" applyNumberFormat="0" applyBorder="0" applyAlignment="0" applyProtection="0"/>
    <xf numFmtId="0" fontId="25" fillId="2" borderId="1" applyNumberFormat="0" applyFont="0" applyAlignment="0" applyProtection="0"/>
    <xf numFmtId="0" fontId="39" fillId="21"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0" fontId="28" fillId="4" borderId="0" applyNumberFormat="0" applyBorder="0" applyAlignment="0" applyProtection="0"/>
    <xf numFmtId="0" fontId="29" fillId="21" borderId="2" applyNumberFormat="0" applyAlignment="0" applyProtection="0"/>
    <xf numFmtId="0" fontId="30" fillId="22" borderId="3" applyNumberFormat="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8" borderId="2" applyNumberFormat="0" applyAlignment="0" applyProtection="0"/>
    <xf numFmtId="0" fontId="37" fillId="0" borderId="7" applyNumberFormat="0" applyFill="0" applyAlignment="0" applyProtection="0"/>
    <xf numFmtId="0" fontId="38" fillId="23" borderId="0" applyNumberFormat="0" applyBorder="0" applyAlignment="0" applyProtection="0"/>
    <xf numFmtId="0" fontId="39" fillId="21"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4" fillId="0" borderId="0"/>
    <xf numFmtId="0" fontId="24" fillId="2" borderId="1" applyNumberFormat="0" applyFont="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24" fillId="0" borderId="0"/>
    <xf numFmtId="0" fontId="24" fillId="2" borderId="1" applyNumberFormat="0" applyFont="0" applyAlignment="0" applyProtection="0"/>
    <xf numFmtId="0" fontId="12" fillId="0" borderId="0"/>
    <xf numFmtId="0" fontId="11" fillId="0" borderId="0"/>
    <xf numFmtId="0" fontId="11" fillId="0" borderId="0"/>
    <xf numFmtId="0" fontId="10" fillId="0" borderId="0"/>
    <xf numFmtId="0" fontId="10" fillId="0" borderId="0"/>
    <xf numFmtId="0" fontId="9" fillId="0" borderId="0"/>
    <xf numFmtId="43" fontId="24" fillId="0" borderId="0" applyFont="0" applyFill="0" applyBorder="0" applyAlignment="0" applyProtection="0"/>
    <xf numFmtId="0" fontId="8" fillId="0" borderId="0"/>
    <xf numFmtId="44" fontId="50" fillId="0" borderId="0" applyFont="0" applyFill="0" applyBorder="0" applyAlignment="0" applyProtection="0"/>
    <xf numFmtId="0" fontId="7" fillId="0" borderId="0"/>
    <xf numFmtId="0" fontId="6" fillId="0" borderId="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79">
    <xf numFmtId="0" fontId="0" fillId="0" borderId="0" xfId="0"/>
    <xf numFmtId="0" fontId="22" fillId="0" borderId="0" xfId="0" applyFont="1"/>
    <xf numFmtId="0" fontId="24" fillId="0" borderId="0" xfId="0" applyFont="1"/>
    <xf numFmtId="0" fontId="22" fillId="0" borderId="0" xfId="0" applyFont="1" applyAlignment="1">
      <alignment horizontal="left"/>
    </xf>
    <xf numFmtId="0" fontId="43" fillId="0" borderId="0" xfId="0" applyFont="1" applyAlignment="1">
      <alignment horizontal="left"/>
    </xf>
    <xf numFmtId="0" fontId="43" fillId="24" borderId="0" xfId="0" applyFont="1" applyFill="1"/>
    <xf numFmtId="0" fontId="44" fillId="24" borderId="0" xfId="0" applyFont="1" applyFill="1"/>
    <xf numFmtId="0" fontId="23" fillId="24" borderId="0" xfId="0" applyFont="1" applyFill="1"/>
    <xf numFmtId="0" fontId="22" fillId="24" borderId="0" xfId="0" applyFont="1" applyFill="1" applyAlignment="1">
      <alignment horizontal="left" vertical="center"/>
    </xf>
    <xf numFmtId="0" fontId="22" fillId="24" borderId="0" xfId="0" applyFont="1" applyFill="1" applyAlignment="1">
      <alignment horizontal="right" textRotation="90" wrapText="1"/>
    </xf>
    <xf numFmtId="0" fontId="22" fillId="24" borderId="0" xfId="0" applyFont="1" applyFill="1" applyAlignment="1">
      <alignment horizontal="center" vertical="center"/>
    </xf>
    <xf numFmtId="0" fontId="23" fillId="24" borderId="11" xfId="0" applyFont="1" applyFill="1" applyBorder="1" applyAlignment="1">
      <alignment horizontal="left"/>
    </xf>
    <xf numFmtId="0" fontId="45" fillId="24" borderId="0" xfId="0" applyFont="1" applyFill="1"/>
    <xf numFmtId="0" fontId="43" fillId="24" borderId="0" xfId="0" applyFont="1" applyFill="1" applyAlignment="1">
      <alignment horizontal="right"/>
    </xf>
    <xf numFmtId="0" fontId="44" fillId="24" borderId="0" xfId="0" applyFont="1" applyFill="1" applyAlignment="1">
      <alignment horizontal="right"/>
    </xf>
    <xf numFmtId="0" fontId="22" fillId="24" borderId="13" xfId="0" applyFont="1" applyFill="1" applyBorder="1" applyAlignment="1">
      <alignment horizontal="right" textRotation="90" wrapText="1"/>
    </xf>
    <xf numFmtId="4" fontId="23" fillId="24" borderId="12" xfId="0" applyNumberFormat="1" applyFont="1" applyFill="1" applyBorder="1" applyAlignment="1">
      <alignment horizontal="right"/>
    </xf>
    <xf numFmtId="2" fontId="23" fillId="24" borderId="11" xfId="0" applyNumberFormat="1" applyFont="1" applyFill="1" applyBorder="1"/>
    <xf numFmtId="0" fontId="23" fillId="25" borderId="0" xfId="0" applyFont="1" applyFill="1"/>
    <xf numFmtId="2" fontId="23" fillId="25" borderId="11" xfId="0" applyNumberFormat="1" applyFont="1" applyFill="1" applyBorder="1"/>
    <xf numFmtId="4" fontId="23" fillId="25" borderId="12" xfId="0" applyNumberFormat="1" applyFont="1" applyFill="1" applyBorder="1" applyAlignment="1">
      <alignment horizontal="right"/>
    </xf>
    <xf numFmtId="0" fontId="23" fillId="25" borderId="11" xfId="0" applyFont="1" applyFill="1" applyBorder="1" applyAlignment="1">
      <alignment horizontal="left"/>
    </xf>
    <xf numFmtId="0" fontId="24" fillId="0" borderId="0" xfId="98"/>
    <xf numFmtId="0" fontId="47" fillId="0" borderId="10" xfId="116" applyFont="1" applyBorder="1" applyAlignment="1">
      <alignment horizontal="right"/>
    </xf>
    <xf numFmtId="0" fontId="49" fillId="0" borderId="10" xfId="116" applyFont="1" applyBorder="1" applyAlignment="1">
      <alignment horizontal="right"/>
    </xf>
    <xf numFmtId="0" fontId="48" fillId="0" borderId="0" xfId="98" applyFont="1"/>
    <xf numFmtId="0" fontId="47" fillId="0" borderId="0" xfId="98" applyFont="1" applyAlignment="1">
      <alignment horizontal="left"/>
    </xf>
    <xf numFmtId="0" fontId="46" fillId="0" borderId="10" xfId="116" applyFont="1" applyBorder="1" applyAlignment="1">
      <alignment horizontal="center"/>
    </xf>
    <xf numFmtId="0" fontId="43" fillId="0" borderId="0" xfId="0" applyFont="1" applyAlignment="1">
      <alignment horizontal="left"/>
    </xf>
    <xf numFmtId="0" fontId="22" fillId="24" borderId="0" xfId="98" applyFont="1" applyFill="1" applyAlignment="1">
      <alignment horizontal="left" wrapText="1"/>
    </xf>
    <xf numFmtId="0" fontId="22" fillId="24" borderId="0" xfId="98" applyFont="1" applyFill="1" applyAlignment="1">
      <alignment wrapText="1"/>
    </xf>
    <xf numFmtId="0" fontId="24" fillId="24" borderId="0" xfId="98" applyFill="1"/>
    <xf numFmtId="0" fontId="22" fillId="0" borderId="0" xfId="98" applyFont="1" applyAlignment="1">
      <alignment horizontal="left"/>
    </xf>
    <xf numFmtId="0" fontId="23" fillId="24" borderId="0" xfId="98" applyFont="1" applyFill="1"/>
    <xf numFmtId="0" fontId="46" fillId="24" borderId="0" xfId="124" applyFont="1" applyFill="1" applyAlignment="1">
      <alignment horizontal="left"/>
    </xf>
    <xf numFmtId="0" fontId="24" fillId="25" borderId="0" xfId="124" applyFont="1" applyFill="1" applyAlignment="1">
      <alignment horizontal="center"/>
    </xf>
    <xf numFmtId="164" fontId="51" fillId="0" borderId="0" xfId="124" applyNumberFormat="1" applyFont="1" applyAlignment="1">
      <alignment horizontal="center"/>
    </xf>
    <xf numFmtId="0" fontId="51" fillId="24" borderId="0" xfId="124" applyFont="1" applyFill="1"/>
    <xf numFmtId="0" fontId="53" fillId="24" borderId="0" xfId="125" applyFont="1" applyFill="1" applyAlignment="1">
      <alignment horizontal="left" wrapText="1"/>
    </xf>
    <xf numFmtId="0" fontId="53" fillId="24" borderId="0" xfId="125" applyFont="1" applyFill="1" applyAlignment="1">
      <alignment wrapText="1"/>
    </xf>
    <xf numFmtId="0" fontId="24" fillId="25" borderId="14" xfId="98" applyFill="1" applyBorder="1" applyAlignment="1">
      <alignment horizontal="center" wrapText="1"/>
    </xf>
    <xf numFmtId="0" fontId="54" fillId="24" borderId="0" xfId="98" applyFont="1" applyFill="1" applyAlignment="1">
      <alignment horizontal="left" wrapText="1"/>
    </xf>
    <xf numFmtId="0" fontId="53" fillId="24" borderId="0" xfId="125" applyFont="1" applyFill="1" applyAlignment="1">
      <alignment horizontal="left"/>
    </xf>
    <xf numFmtId="0" fontId="53" fillId="24" borderId="0" xfId="125" applyFont="1" applyFill="1" applyAlignment="1"/>
    <xf numFmtId="0" fontId="53" fillId="24" borderId="0" xfId="125" applyFont="1" applyFill="1" applyAlignment="1">
      <alignment horizontal="left"/>
    </xf>
    <xf numFmtId="0" fontId="24" fillId="24" borderId="0" xfId="98" applyFill="1" applyAlignment="1">
      <alignment horizontal="center"/>
    </xf>
    <xf numFmtId="0" fontId="47" fillId="26" borderId="15" xfId="98" applyFont="1" applyFill="1" applyBorder="1" applyAlignment="1">
      <alignment horizontal="left"/>
    </xf>
    <xf numFmtId="0" fontId="47" fillId="26" borderId="16" xfId="98" applyFont="1" applyFill="1" applyBorder="1" applyAlignment="1">
      <alignment horizontal="left"/>
    </xf>
    <xf numFmtId="0" fontId="47" fillId="26" borderId="17" xfId="98" applyFont="1" applyFill="1" applyBorder="1" applyAlignment="1">
      <alignment horizontal="left"/>
    </xf>
    <xf numFmtId="0" fontId="45" fillId="24" borderId="18" xfId="98" applyFont="1" applyFill="1" applyBorder="1" applyAlignment="1">
      <alignment horizontal="left" vertical="top" wrapText="1"/>
    </xf>
    <xf numFmtId="0" fontId="45" fillId="24" borderId="19" xfId="98" applyFont="1" applyFill="1" applyBorder="1" applyAlignment="1">
      <alignment horizontal="left" vertical="top" wrapText="1"/>
    </xf>
    <xf numFmtId="0" fontId="45" fillId="24" borderId="20" xfId="98" applyFont="1" applyFill="1" applyBorder="1" applyAlignment="1">
      <alignment horizontal="left" vertical="top" wrapText="1"/>
    </xf>
    <xf numFmtId="0" fontId="45" fillId="24" borderId="15" xfId="98" applyFont="1" applyFill="1" applyBorder="1" applyAlignment="1">
      <alignment horizontal="left" vertical="top" wrapText="1"/>
    </xf>
    <xf numFmtId="0" fontId="45" fillId="24" borderId="16" xfId="98" applyFont="1" applyFill="1" applyBorder="1" applyAlignment="1">
      <alignment horizontal="left" vertical="top" wrapText="1"/>
    </xf>
    <xf numFmtId="0" fontId="45" fillId="24" borderId="17" xfId="98" applyFont="1" applyFill="1" applyBorder="1" applyAlignment="1">
      <alignment horizontal="left" vertical="top" wrapText="1"/>
    </xf>
    <xf numFmtId="0" fontId="55" fillId="24" borderId="15" xfId="98" applyFont="1" applyFill="1" applyBorder="1" applyAlignment="1">
      <alignment horizontal="left" vertical="top" wrapText="1"/>
    </xf>
    <xf numFmtId="0" fontId="55" fillId="24" borderId="16" xfId="98" applyFont="1" applyFill="1" applyBorder="1" applyAlignment="1">
      <alignment horizontal="left" vertical="top" wrapText="1"/>
    </xf>
    <xf numFmtId="0" fontId="55" fillId="24" borderId="17" xfId="98" applyFont="1" applyFill="1" applyBorder="1" applyAlignment="1">
      <alignment horizontal="left" vertical="top" wrapText="1"/>
    </xf>
    <xf numFmtId="0" fontId="56" fillId="24" borderId="0" xfId="98" applyFont="1" applyFill="1" applyAlignment="1">
      <alignment wrapText="1"/>
    </xf>
    <xf numFmtId="0" fontId="56" fillId="27" borderId="21" xfId="98" applyFont="1" applyFill="1" applyBorder="1" applyAlignment="1">
      <alignment horizontal="center" wrapText="1"/>
    </xf>
    <xf numFmtId="0" fontId="56" fillId="27" borderId="22" xfId="98" applyFont="1" applyFill="1" applyBorder="1" applyAlignment="1">
      <alignment horizontal="center" wrapText="1"/>
    </xf>
    <xf numFmtId="0" fontId="56" fillId="27" borderId="23" xfId="98" applyFont="1" applyFill="1" applyBorder="1" applyAlignment="1">
      <alignment horizontal="center" wrapText="1"/>
    </xf>
    <xf numFmtId="0" fontId="56" fillId="24" borderId="0" xfId="98" applyFont="1" applyFill="1" applyAlignment="1">
      <alignment horizontal="center" wrapText="1"/>
    </xf>
    <xf numFmtId="0" fontId="54" fillId="24" borderId="24" xfId="98" applyFont="1" applyFill="1" applyBorder="1" applyAlignment="1">
      <alignment wrapText="1"/>
    </xf>
    <xf numFmtId="0" fontId="24" fillId="25" borderId="25" xfId="98" applyFill="1" applyBorder="1" applyAlignment="1">
      <alignment horizontal="center"/>
    </xf>
    <xf numFmtId="0" fontId="24" fillId="25" borderId="24" xfId="98" applyFill="1" applyBorder="1" applyAlignment="1">
      <alignment horizontal="center"/>
    </xf>
    <xf numFmtId="0" fontId="24" fillId="25" borderId="26" xfId="98" applyFill="1" applyBorder="1" applyAlignment="1">
      <alignment horizontal="center"/>
    </xf>
    <xf numFmtId="0" fontId="24" fillId="26" borderId="25" xfId="98" applyFill="1" applyBorder="1" applyAlignment="1">
      <alignment horizontal="center"/>
    </xf>
    <xf numFmtId="0" fontId="24" fillId="26" borderId="24" xfId="98" applyFill="1" applyBorder="1" applyAlignment="1">
      <alignment horizontal="center"/>
    </xf>
    <xf numFmtId="0" fontId="24" fillId="26" borderId="26" xfId="98" applyFill="1" applyBorder="1" applyAlignment="1">
      <alignment horizontal="center"/>
    </xf>
    <xf numFmtId="0" fontId="24" fillId="28" borderId="0" xfId="98" applyFill="1"/>
    <xf numFmtId="0" fontId="24" fillId="28" borderId="27" xfId="98" applyFill="1" applyBorder="1"/>
    <xf numFmtId="0" fontId="24" fillId="24" borderId="10" xfId="98" applyFill="1" applyBorder="1"/>
    <xf numFmtId="0" fontId="49" fillId="24" borderId="0" xfId="98" applyFont="1" applyFill="1"/>
    <xf numFmtId="0" fontId="24" fillId="24" borderId="0" xfId="98" applyFill="1" applyAlignment="1">
      <alignment wrapText="1"/>
    </xf>
    <xf numFmtId="0" fontId="57" fillId="0" borderId="0" xfId="124" applyFont="1" applyAlignment="1">
      <alignment horizontal="left"/>
    </xf>
    <xf numFmtId="0" fontId="54" fillId="24" borderId="0" xfId="98" applyFont="1" applyFill="1"/>
    <xf numFmtId="0" fontId="52" fillId="24" borderId="0" xfId="125" applyFill="1"/>
    <xf numFmtId="0" fontId="45" fillId="24" borderId="0" xfId="98" applyFont="1" applyFill="1"/>
  </cellXfs>
  <cellStyles count="126">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25" xr:uid="{16CC8E4C-D384-4356-BCFD-BB7A9462F61D}"/>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1661E158-FE5F-4D9D-8FFC-20C1EEBFED0C}"/>
    <cellStyle name="Normal 11" xfId="118" xr:uid="{904747E5-714C-430F-8134-E4381087B243}"/>
    <cellStyle name="Normal 12" xfId="121" xr:uid="{CA4B457E-522E-4E97-A302-675B288633CB}"/>
    <cellStyle name="Normal 13" xfId="124" xr:uid="{FCCDBF1C-E612-4522-8877-699FA77C6E41}"/>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BE4C753A-2724-4CFE-90F5-9AAEAEFBCF92}"/>
    <cellStyle name="Normal 4 15" xfId="116" xr:uid="{595C659E-9F89-40AD-A70C-16BA35536BD1}"/>
    <cellStyle name="Normal 4 16" xfId="119" xr:uid="{0E6036A9-A86C-43B8-95BF-A97C37BF10AF}"/>
    <cellStyle name="Normal 4 17" xfId="122" xr:uid="{6201594D-D5E6-432B-9093-0A3905DAC352}"/>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A033B081-34A6-4FE3-8839-7253693BF6B5}"/>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935A673D-B177-4788-9719-339B5460ED6A}"/>
    <cellStyle name="Percent 3" xfId="117" xr:uid="{8E30A5F0-A406-497F-AAEE-0A23939BCED6}"/>
    <cellStyle name="Percent 4" xfId="120" xr:uid="{2CAF47BA-2604-4EB8-BEED-6B457B5E866E}"/>
    <cellStyle name="Percent 5" xfId="123" xr:uid="{7E408A7C-94E6-4FAF-8364-12F0E3872B96}"/>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5DBE3E73-528C-4ABB-B388-43BEB20943FE}"/>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J4" sqref="J4:J6"/>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27"/>
      <c r="B3" s="27"/>
      <c r="C3" s="27"/>
      <c r="D3" s="23" t="s">
        <v>6</v>
      </c>
      <c r="E3" s="23" t="s">
        <v>7</v>
      </c>
      <c r="F3" s="23" t="s">
        <v>8</v>
      </c>
      <c r="G3" s="23" t="s">
        <v>9</v>
      </c>
      <c r="H3" s="23" t="s">
        <v>10</v>
      </c>
      <c r="I3" s="23" t="s">
        <v>11</v>
      </c>
      <c r="J3" s="23" t="s">
        <v>15</v>
      </c>
      <c r="K3" s="24" t="s">
        <v>16</v>
      </c>
    </row>
    <row r="4" spans="1:11" x14ac:dyDescent="0.2">
      <c r="A4" s="26" t="s">
        <v>17</v>
      </c>
      <c r="B4" s="26"/>
      <c r="C4" s="26"/>
      <c r="D4" s="22">
        <v>19</v>
      </c>
      <c r="E4" s="22">
        <v>20</v>
      </c>
      <c r="F4" s="22">
        <v>14</v>
      </c>
      <c r="G4" s="22">
        <v>8.6</v>
      </c>
      <c r="H4" s="22">
        <v>3.8</v>
      </c>
      <c r="I4" s="22">
        <v>4.2</v>
      </c>
      <c r="J4" s="22">
        <f>'6'!J4</f>
        <v>10</v>
      </c>
      <c r="K4" s="25">
        <f>SUM(D4:J4)</f>
        <v>79.600000000000009</v>
      </c>
    </row>
    <row r="5" spans="1:11" x14ac:dyDescent="0.2">
      <c r="A5" s="26" t="s">
        <v>18</v>
      </c>
      <c r="B5" s="26"/>
      <c r="C5" s="26"/>
      <c r="D5" s="22">
        <v>24</v>
      </c>
      <c r="E5" s="22">
        <v>23.5</v>
      </c>
      <c r="F5" s="22">
        <v>19.2</v>
      </c>
      <c r="G5" s="22">
        <v>9.1999999999999993</v>
      </c>
      <c r="H5" s="22">
        <v>4.5999999999999996</v>
      </c>
      <c r="I5" s="22">
        <v>4.7</v>
      </c>
      <c r="J5" s="22">
        <f>'6'!J5</f>
        <v>10</v>
      </c>
      <c r="K5" s="25">
        <f t="shared" ref="K5:K6" si="0">SUM(D5:J5)</f>
        <v>95.2</v>
      </c>
    </row>
    <row r="6" spans="1:11" x14ac:dyDescent="0.2">
      <c r="A6" s="26" t="s">
        <v>19</v>
      </c>
      <c r="B6" s="26"/>
      <c r="C6" s="26"/>
      <c r="D6" s="22">
        <v>21.5</v>
      </c>
      <c r="E6" s="22">
        <v>21</v>
      </c>
      <c r="F6" s="22">
        <v>16.399999999999999</v>
      </c>
      <c r="G6" s="22">
        <v>8.8000000000000007</v>
      </c>
      <c r="H6" s="22">
        <v>4.2</v>
      </c>
      <c r="I6" s="22">
        <v>4.3</v>
      </c>
      <c r="J6" s="22">
        <f>'6'!J6</f>
        <v>10</v>
      </c>
      <c r="K6" s="25">
        <f t="shared" si="0"/>
        <v>86.2</v>
      </c>
    </row>
  </sheetData>
  <mergeCells count="4">
    <mergeCell ref="A5:C5"/>
    <mergeCell ref="A6:C6"/>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
  <sheetViews>
    <sheetView workbookViewId="0">
      <selection activeCell="J4" sqref="J4:J6"/>
    </sheetView>
  </sheetViews>
  <sheetFormatPr defaultRowHeight="12.75" x14ac:dyDescent="0.2"/>
  <cols>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23" t="s">
        <v>6</v>
      </c>
      <c r="E3" s="23" t="s">
        <v>7</v>
      </c>
      <c r="F3" s="23" t="s">
        <v>8</v>
      </c>
      <c r="G3" s="23" t="s">
        <v>9</v>
      </c>
      <c r="H3" s="23" t="s">
        <v>10</v>
      </c>
      <c r="I3" s="23" t="s">
        <v>11</v>
      </c>
      <c r="J3" s="23" t="s">
        <v>15</v>
      </c>
      <c r="K3" s="24" t="s">
        <v>16</v>
      </c>
      <c r="L3" s="2"/>
      <c r="M3" s="2"/>
      <c r="N3" s="2"/>
      <c r="O3" s="2"/>
      <c r="P3" s="2"/>
      <c r="Q3" s="2"/>
      <c r="R3" s="2"/>
    </row>
    <row r="4" spans="1:18" x14ac:dyDescent="0.2">
      <c r="A4" s="26" t="s">
        <v>17</v>
      </c>
      <c r="B4" s="26"/>
      <c r="C4" s="26"/>
      <c r="D4" s="22">
        <v>12.5</v>
      </c>
      <c r="E4" s="22">
        <v>15</v>
      </c>
      <c r="F4" s="22">
        <v>10</v>
      </c>
      <c r="G4" s="22">
        <v>6</v>
      </c>
      <c r="H4" s="22">
        <v>3</v>
      </c>
      <c r="I4" s="22">
        <v>3</v>
      </c>
      <c r="J4" s="22">
        <f>'6'!J4</f>
        <v>10</v>
      </c>
      <c r="K4" s="25">
        <f>SUM(D4:J4)</f>
        <v>59.5</v>
      </c>
    </row>
    <row r="5" spans="1:18" x14ac:dyDescent="0.2">
      <c r="A5" s="26" t="s">
        <v>18</v>
      </c>
      <c r="B5" s="26"/>
      <c r="C5" s="26"/>
      <c r="D5" s="22">
        <v>25</v>
      </c>
      <c r="E5" s="22">
        <v>22.5</v>
      </c>
      <c r="F5" s="22">
        <v>20</v>
      </c>
      <c r="G5" s="22">
        <v>6</v>
      </c>
      <c r="H5" s="22">
        <v>5</v>
      </c>
      <c r="I5" s="22">
        <v>4.5</v>
      </c>
      <c r="J5" s="22">
        <f>'6'!J5</f>
        <v>10</v>
      </c>
      <c r="K5" s="25">
        <f t="shared" ref="K5:K6" si="0">SUM(D5:J5)</f>
        <v>93</v>
      </c>
    </row>
    <row r="6" spans="1:18" x14ac:dyDescent="0.2">
      <c r="A6" s="26" t="s">
        <v>19</v>
      </c>
      <c r="B6" s="26"/>
      <c r="C6" s="26"/>
      <c r="D6" s="22">
        <v>20</v>
      </c>
      <c r="E6" s="22">
        <v>20</v>
      </c>
      <c r="F6" s="22">
        <v>16</v>
      </c>
      <c r="G6" s="22">
        <v>6</v>
      </c>
      <c r="H6" s="22">
        <v>4</v>
      </c>
      <c r="I6" s="22">
        <v>4.5</v>
      </c>
      <c r="J6" s="22">
        <f>'6'!J6</f>
        <v>10</v>
      </c>
      <c r="K6" s="25">
        <f t="shared" si="0"/>
        <v>80.5</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23" t="s">
        <v>6</v>
      </c>
      <c r="E3" s="23" t="s">
        <v>7</v>
      </c>
      <c r="F3" s="23" t="s">
        <v>8</v>
      </c>
      <c r="G3" s="23" t="s">
        <v>9</v>
      </c>
      <c r="H3" s="23" t="s">
        <v>10</v>
      </c>
      <c r="I3" s="23" t="s">
        <v>11</v>
      </c>
      <c r="J3" s="23" t="s">
        <v>15</v>
      </c>
      <c r="K3" s="24" t="s">
        <v>16</v>
      </c>
      <c r="L3" s="2"/>
      <c r="M3" s="2"/>
      <c r="N3" s="2"/>
      <c r="O3" s="2"/>
      <c r="P3" s="2"/>
      <c r="Q3" s="2"/>
      <c r="R3" s="2"/>
    </row>
    <row r="4" spans="1:18" x14ac:dyDescent="0.2">
      <c r="A4" s="26" t="s">
        <v>17</v>
      </c>
      <c r="B4" s="26"/>
      <c r="C4" s="26"/>
      <c r="D4" s="22">
        <v>20</v>
      </c>
      <c r="E4" s="22">
        <v>22.5</v>
      </c>
      <c r="F4" s="22">
        <v>16</v>
      </c>
      <c r="G4" s="22">
        <v>6.8</v>
      </c>
      <c r="H4" s="22">
        <v>4</v>
      </c>
      <c r="I4" s="22">
        <v>4</v>
      </c>
      <c r="J4" s="22">
        <f>'6'!J4</f>
        <v>10</v>
      </c>
      <c r="K4" s="25">
        <f>SUM(D4:J4)</f>
        <v>83.3</v>
      </c>
    </row>
    <row r="5" spans="1:18" x14ac:dyDescent="0.2">
      <c r="A5" s="26" t="s">
        <v>18</v>
      </c>
      <c r="B5" s="26"/>
      <c r="C5" s="26"/>
      <c r="D5" s="22">
        <v>20</v>
      </c>
      <c r="E5" s="22">
        <v>22.5</v>
      </c>
      <c r="F5" s="22">
        <v>16</v>
      </c>
      <c r="G5" s="22">
        <v>2.8</v>
      </c>
      <c r="H5" s="22">
        <v>3.8</v>
      </c>
      <c r="I5" s="22">
        <v>4</v>
      </c>
      <c r="J5" s="22">
        <f>'6'!J5</f>
        <v>10</v>
      </c>
      <c r="K5" s="25">
        <f t="shared" ref="K5:K6" si="0">SUM(D5:J5)</f>
        <v>79.099999999999994</v>
      </c>
    </row>
    <row r="6" spans="1:18" x14ac:dyDescent="0.2">
      <c r="A6" s="26" t="s">
        <v>19</v>
      </c>
      <c r="B6" s="26"/>
      <c r="C6" s="26"/>
      <c r="D6" s="22">
        <v>20</v>
      </c>
      <c r="E6" s="22">
        <v>22.5</v>
      </c>
      <c r="F6" s="22">
        <v>16</v>
      </c>
      <c r="G6" s="22">
        <v>6.8</v>
      </c>
      <c r="H6" s="22">
        <v>4.5</v>
      </c>
      <c r="I6" s="22">
        <v>4</v>
      </c>
      <c r="J6" s="22">
        <f>'6'!J6</f>
        <v>10</v>
      </c>
      <c r="K6" s="25">
        <f t="shared" si="0"/>
        <v>83.8</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
  <sheetViews>
    <sheetView workbookViewId="0">
      <selection activeCell="D45" sqref="D45"/>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23" t="s">
        <v>6</v>
      </c>
      <c r="E3" s="23" t="s">
        <v>7</v>
      </c>
      <c r="F3" s="23" t="s">
        <v>8</v>
      </c>
      <c r="G3" s="23" t="s">
        <v>9</v>
      </c>
      <c r="H3" s="23" t="s">
        <v>10</v>
      </c>
      <c r="I3" s="23" t="s">
        <v>11</v>
      </c>
      <c r="J3" s="23" t="s">
        <v>15</v>
      </c>
      <c r="K3" s="24" t="s">
        <v>16</v>
      </c>
      <c r="L3" s="2"/>
      <c r="M3" s="2"/>
      <c r="N3" s="2"/>
      <c r="O3" s="2"/>
      <c r="P3" s="2"/>
      <c r="Q3" s="2"/>
      <c r="R3" s="2"/>
    </row>
    <row r="4" spans="1:18" x14ac:dyDescent="0.2">
      <c r="A4" s="26" t="s">
        <v>17</v>
      </c>
      <c r="B4" s="26"/>
      <c r="C4" s="26"/>
      <c r="D4" s="22">
        <v>20</v>
      </c>
      <c r="E4" s="22">
        <v>20</v>
      </c>
      <c r="F4" s="22">
        <v>16</v>
      </c>
      <c r="G4" s="22">
        <v>10</v>
      </c>
      <c r="H4" s="22">
        <v>3</v>
      </c>
      <c r="I4" s="22">
        <v>5</v>
      </c>
      <c r="J4" s="22">
        <f>'6'!J4</f>
        <v>10</v>
      </c>
      <c r="K4" s="25">
        <f>SUM(D4:J4)</f>
        <v>84</v>
      </c>
    </row>
    <row r="5" spans="1:18" x14ac:dyDescent="0.2">
      <c r="A5" s="26" t="s">
        <v>18</v>
      </c>
      <c r="B5" s="26"/>
      <c r="C5" s="26"/>
      <c r="D5" s="22">
        <v>25</v>
      </c>
      <c r="E5" s="22">
        <v>25</v>
      </c>
      <c r="F5" s="22">
        <v>20</v>
      </c>
      <c r="G5" s="22">
        <v>10</v>
      </c>
      <c r="H5" s="22">
        <v>5</v>
      </c>
      <c r="I5" s="22">
        <v>5</v>
      </c>
      <c r="J5" s="22">
        <f>'6'!J5</f>
        <v>10</v>
      </c>
      <c r="K5" s="25">
        <f t="shared" ref="K5:K6" si="0">SUM(D5:J5)</f>
        <v>100</v>
      </c>
    </row>
    <row r="6" spans="1:18" x14ac:dyDescent="0.2">
      <c r="A6" s="26" t="s">
        <v>19</v>
      </c>
      <c r="B6" s="26"/>
      <c r="C6" s="26"/>
      <c r="D6" s="22">
        <v>20</v>
      </c>
      <c r="E6" s="22">
        <v>20</v>
      </c>
      <c r="F6" s="22">
        <v>16</v>
      </c>
      <c r="G6" s="22">
        <v>10</v>
      </c>
      <c r="H6" s="22">
        <v>4</v>
      </c>
      <c r="I6" s="22">
        <v>5</v>
      </c>
      <c r="J6" s="22">
        <f>'6'!J6</f>
        <v>10</v>
      </c>
      <c r="K6" s="25">
        <f t="shared" si="0"/>
        <v>85</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23" t="s">
        <v>6</v>
      </c>
      <c r="E3" s="23" t="s">
        <v>7</v>
      </c>
      <c r="F3" s="23" t="s">
        <v>8</v>
      </c>
      <c r="G3" s="23" t="s">
        <v>9</v>
      </c>
      <c r="H3" s="23" t="s">
        <v>10</v>
      </c>
      <c r="I3" s="23" t="s">
        <v>11</v>
      </c>
      <c r="J3" s="23" t="s">
        <v>15</v>
      </c>
      <c r="K3" s="24" t="s">
        <v>16</v>
      </c>
      <c r="L3" s="2"/>
      <c r="M3" s="2"/>
      <c r="N3" s="2"/>
      <c r="O3" s="2"/>
      <c r="P3" s="2"/>
      <c r="Q3" s="2"/>
      <c r="R3" s="2"/>
    </row>
    <row r="4" spans="1:18" x14ac:dyDescent="0.2">
      <c r="A4" s="26" t="s">
        <v>17</v>
      </c>
      <c r="B4" s="26"/>
      <c r="C4" s="26"/>
      <c r="D4" s="22">
        <v>25</v>
      </c>
      <c r="E4" s="22">
        <v>20</v>
      </c>
      <c r="F4" s="22">
        <v>20</v>
      </c>
      <c r="G4" s="22">
        <v>8</v>
      </c>
      <c r="H4" s="22">
        <v>5</v>
      </c>
      <c r="I4" s="22">
        <v>5</v>
      </c>
      <c r="J4" s="22">
        <f>'6'!J4</f>
        <v>10</v>
      </c>
      <c r="K4" s="25">
        <f>SUM(D4:J4)</f>
        <v>93</v>
      </c>
    </row>
    <row r="5" spans="1:18" x14ac:dyDescent="0.2">
      <c r="A5" s="26" t="s">
        <v>18</v>
      </c>
      <c r="B5" s="26"/>
      <c r="C5" s="26"/>
      <c r="D5" s="22">
        <v>25</v>
      </c>
      <c r="E5" s="22">
        <v>20</v>
      </c>
      <c r="F5" s="22">
        <v>16</v>
      </c>
      <c r="G5" s="22">
        <v>10</v>
      </c>
      <c r="H5" s="22">
        <v>4</v>
      </c>
      <c r="I5" s="22">
        <v>5</v>
      </c>
      <c r="J5" s="22">
        <f>'6'!J5</f>
        <v>10</v>
      </c>
      <c r="K5" s="25">
        <f t="shared" ref="K5:K6" si="0">SUM(D5:J5)</f>
        <v>90</v>
      </c>
    </row>
    <row r="6" spans="1:18" x14ac:dyDescent="0.2">
      <c r="A6" s="26" t="s">
        <v>19</v>
      </c>
      <c r="B6" s="26"/>
      <c r="C6" s="26"/>
      <c r="D6" s="22">
        <v>25</v>
      </c>
      <c r="E6" s="22">
        <v>25</v>
      </c>
      <c r="F6" s="22">
        <v>16</v>
      </c>
      <c r="G6" s="22">
        <v>10</v>
      </c>
      <c r="H6" s="22">
        <v>5</v>
      </c>
      <c r="I6" s="22">
        <v>5</v>
      </c>
      <c r="J6" s="22">
        <f>'6'!J6</f>
        <v>10</v>
      </c>
      <c r="K6" s="25">
        <f t="shared" si="0"/>
        <v>96</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R6"/>
  <sheetViews>
    <sheetView workbookViewId="0">
      <selection activeCell="N34" sqref="N34"/>
    </sheetView>
  </sheetViews>
  <sheetFormatPr defaultColWidth="9.140625"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27"/>
      <c r="B3" s="27"/>
      <c r="C3" s="27"/>
      <c r="D3" s="23" t="s">
        <v>6</v>
      </c>
      <c r="E3" s="23" t="s">
        <v>7</v>
      </c>
      <c r="F3" s="23" t="s">
        <v>8</v>
      </c>
      <c r="G3" s="23" t="s">
        <v>9</v>
      </c>
      <c r="H3" s="23" t="s">
        <v>10</v>
      </c>
      <c r="I3" s="23" t="s">
        <v>11</v>
      </c>
      <c r="J3" s="23" t="s">
        <v>15</v>
      </c>
      <c r="K3" s="24" t="s">
        <v>16</v>
      </c>
      <c r="L3" s="2"/>
      <c r="M3" s="2"/>
      <c r="N3" s="2"/>
      <c r="O3" s="2"/>
      <c r="P3" s="2"/>
      <c r="Q3" s="2"/>
      <c r="R3" s="2"/>
    </row>
    <row r="4" spans="1:18" x14ac:dyDescent="0.2">
      <c r="A4" s="26" t="s">
        <v>17</v>
      </c>
      <c r="B4" s="26"/>
      <c r="C4" s="26"/>
      <c r="D4" s="22"/>
      <c r="E4" s="22"/>
      <c r="F4" s="22"/>
      <c r="G4" s="22"/>
      <c r="H4" s="22"/>
      <c r="I4" s="22"/>
      <c r="J4" s="22">
        <v>10</v>
      </c>
      <c r="K4" s="25">
        <f>SUM(D4:J4)</f>
        <v>10</v>
      </c>
    </row>
    <row r="5" spans="1:18" x14ac:dyDescent="0.2">
      <c r="A5" s="26" t="s">
        <v>18</v>
      </c>
      <c r="B5" s="26"/>
      <c r="C5" s="26"/>
      <c r="D5" s="22"/>
      <c r="E5" s="22"/>
      <c r="F5" s="22"/>
      <c r="G5" s="22"/>
      <c r="H5" s="22"/>
      <c r="I5" s="22"/>
      <c r="J5" s="22">
        <v>10</v>
      </c>
      <c r="K5" s="25">
        <f t="shared" ref="K5:K6" si="0">SUM(D5:J5)</f>
        <v>10</v>
      </c>
    </row>
    <row r="6" spans="1:18" x14ac:dyDescent="0.2">
      <c r="A6" s="26" t="s">
        <v>19</v>
      </c>
      <c r="B6" s="26"/>
      <c r="C6" s="26"/>
      <c r="D6" s="22"/>
      <c r="E6" s="22"/>
      <c r="F6" s="22"/>
      <c r="G6" s="22"/>
      <c r="H6" s="22"/>
      <c r="I6" s="22"/>
      <c r="J6" s="22">
        <v>10</v>
      </c>
      <c r="K6" s="25">
        <f t="shared" si="0"/>
        <v>10</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tabSelected="1" workbookViewId="0">
      <selection activeCell="N8" sqref="N8"/>
    </sheetView>
  </sheetViews>
  <sheetFormatPr defaultColWidth="9.140625" defaultRowHeight="15" x14ac:dyDescent="0.2"/>
  <cols>
    <col min="1" max="1" width="33" style="7" customWidth="1"/>
    <col min="2" max="4" width="7" style="7" bestFit="1" customWidth="1"/>
    <col min="5" max="5" width="8.28515625" style="7" bestFit="1" customWidth="1"/>
    <col min="6" max="6" width="7.7109375" style="7" customWidth="1"/>
    <col min="7" max="7" width="8.85546875" style="7" customWidth="1"/>
    <col min="8" max="16384" width="9.140625" style="7"/>
  </cols>
  <sheetData>
    <row r="1" spans="1:7" ht="15.75" x14ac:dyDescent="0.25">
      <c r="A1" s="5" t="s">
        <v>12</v>
      </c>
      <c r="B1" s="6"/>
      <c r="C1" s="5"/>
      <c r="D1" s="5"/>
      <c r="E1" s="5"/>
      <c r="F1" s="5"/>
      <c r="G1" s="5"/>
    </row>
    <row r="2" spans="1:7" ht="6" customHeight="1" x14ac:dyDescent="0.25">
      <c r="A2" s="5"/>
      <c r="B2" s="6"/>
      <c r="C2" s="5"/>
      <c r="D2" s="5"/>
      <c r="E2" s="5"/>
      <c r="F2" s="5"/>
      <c r="G2" s="5"/>
    </row>
    <row r="3" spans="1:7" ht="15.75" x14ac:dyDescent="0.25">
      <c r="A3" s="28" t="s">
        <v>20</v>
      </c>
      <c r="B3" s="28"/>
      <c r="C3" s="28"/>
      <c r="D3" s="28"/>
      <c r="E3" s="28"/>
      <c r="F3" s="28"/>
      <c r="G3" s="28"/>
    </row>
    <row r="4" spans="1:7" x14ac:dyDescent="0.2">
      <c r="A4" s="6"/>
      <c r="B4" s="6"/>
      <c r="C4" s="6"/>
      <c r="D4" s="6"/>
      <c r="E4" s="6"/>
      <c r="F4" s="6"/>
      <c r="G4" s="6"/>
    </row>
    <row r="5" spans="1:7" ht="15.75" x14ac:dyDescent="0.25">
      <c r="F5" s="14"/>
      <c r="G5" s="13"/>
    </row>
    <row r="6" spans="1:7" s="10" customFormat="1" ht="135" customHeight="1" x14ac:dyDescent="0.2">
      <c r="A6" s="8"/>
      <c r="B6" s="9" t="s">
        <v>1</v>
      </c>
      <c r="C6" s="9" t="s">
        <v>2</v>
      </c>
      <c r="D6" s="9" t="s">
        <v>3</v>
      </c>
      <c r="E6" s="9" t="s">
        <v>4</v>
      </c>
      <c r="F6" s="9" t="s">
        <v>5</v>
      </c>
      <c r="G6" s="15" t="s">
        <v>14</v>
      </c>
    </row>
    <row r="7" spans="1:7" ht="16.5" customHeight="1" x14ac:dyDescent="0.2">
      <c r="A7" s="11" t="str">
        <f>'1'!A4:C4</f>
        <v>DesignWorkshop</v>
      </c>
      <c r="B7" s="17">
        <f>'1'!K4</f>
        <v>79.600000000000009</v>
      </c>
      <c r="C7" s="17">
        <f>'2'!K4</f>
        <v>59.5</v>
      </c>
      <c r="D7" s="17">
        <f>'3'!K4</f>
        <v>83.3</v>
      </c>
      <c r="E7" s="17">
        <f>'4'!K4</f>
        <v>84</v>
      </c>
      <c r="F7" s="17">
        <f>'5'!K4</f>
        <v>93</v>
      </c>
      <c r="G7" s="16">
        <f>AVERAGE(B7:F7)</f>
        <v>79.88000000000001</v>
      </c>
    </row>
    <row r="8" spans="1:7" s="18" customFormat="1" ht="16.5" customHeight="1" x14ac:dyDescent="0.2">
      <c r="A8" s="21" t="str">
        <f>'1'!A5:C5</f>
        <v>OJB</v>
      </c>
      <c r="B8" s="19">
        <f>'1'!K5</f>
        <v>95.2</v>
      </c>
      <c r="C8" s="19">
        <f>'2'!K5</f>
        <v>93</v>
      </c>
      <c r="D8" s="19">
        <f>'3'!K5</f>
        <v>79.099999999999994</v>
      </c>
      <c r="E8" s="19">
        <f>'4'!K5</f>
        <v>100</v>
      </c>
      <c r="F8" s="19">
        <f>'5'!K5</f>
        <v>90</v>
      </c>
      <c r="G8" s="20">
        <f>AVERAGE(B8:F8)</f>
        <v>91.46</v>
      </c>
    </row>
    <row r="9" spans="1:7" ht="16.5" customHeight="1" x14ac:dyDescent="0.2">
      <c r="A9" s="11" t="str">
        <f>'1'!A6:C6</f>
        <v>SWA Group</v>
      </c>
      <c r="B9" s="17">
        <f>'1'!K6</f>
        <v>86.2</v>
      </c>
      <c r="C9" s="17">
        <f>'2'!K6</f>
        <v>80.5</v>
      </c>
      <c r="D9" s="17">
        <f>'3'!K6</f>
        <v>83.8</v>
      </c>
      <c r="E9" s="17">
        <f>'4'!K6</f>
        <v>85</v>
      </c>
      <c r="F9" s="17">
        <f>'5'!K6</f>
        <v>96</v>
      </c>
      <c r="G9" s="16">
        <f>AVERAGE(B9:F9)</f>
        <v>86.3</v>
      </c>
    </row>
    <row r="14" spans="1:7" x14ac:dyDescent="0.2">
      <c r="A14" s="12" t="s">
        <v>13</v>
      </c>
    </row>
  </sheetData>
  <mergeCells count="1">
    <mergeCell ref="A3:G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FF1B-7171-4C1F-B18D-E4E5F4B68EE3}">
  <dimension ref="A1:V46"/>
  <sheetViews>
    <sheetView zoomScaleNormal="100" workbookViewId="0">
      <selection activeCell="N23" sqref="N23"/>
    </sheetView>
  </sheetViews>
  <sheetFormatPr defaultColWidth="9.140625" defaultRowHeight="12.75" x14ac:dyDescent="0.2"/>
  <cols>
    <col min="1" max="1" width="20.7109375" style="31" customWidth="1"/>
    <col min="2" max="22" width="9.5703125" style="31" customWidth="1"/>
    <col min="23" max="16384" width="9.140625" style="31"/>
  </cols>
  <sheetData>
    <row r="1" spans="1:22" ht="15.75" customHeight="1" x14ac:dyDescent="0.25">
      <c r="A1" s="29" t="s">
        <v>21</v>
      </c>
      <c r="B1" s="29"/>
      <c r="C1" s="29"/>
      <c r="D1" s="29"/>
      <c r="E1" s="29"/>
      <c r="F1" s="29"/>
      <c r="G1" s="29"/>
      <c r="H1" s="29"/>
      <c r="I1" s="29"/>
      <c r="J1" s="30"/>
    </row>
    <row r="2" spans="1:22" ht="15.75" x14ac:dyDescent="0.25">
      <c r="A2" s="32" t="s">
        <v>22</v>
      </c>
      <c r="B2" s="32"/>
      <c r="C2" s="32"/>
      <c r="D2" s="32"/>
      <c r="E2" s="32"/>
      <c r="F2" s="32"/>
      <c r="G2" s="32"/>
      <c r="H2" s="32"/>
      <c r="I2" s="32"/>
      <c r="J2" s="33"/>
    </row>
    <row r="3" spans="1:22" x14ac:dyDescent="0.2">
      <c r="A3" s="34" t="s">
        <v>23</v>
      </c>
      <c r="B3" s="35"/>
      <c r="C3" s="35"/>
      <c r="D3" s="35"/>
    </row>
    <row r="4" spans="1:22" ht="15" customHeight="1" x14ac:dyDescent="0.2">
      <c r="A4" s="34" t="s">
        <v>24</v>
      </c>
      <c r="B4" s="36" t="s">
        <v>25</v>
      </c>
      <c r="C4" s="36"/>
      <c r="D4" s="36"/>
      <c r="E4" s="37"/>
    </row>
    <row r="5" spans="1:22" ht="20.25" customHeight="1" x14ac:dyDescent="0.25">
      <c r="A5" s="38" t="s">
        <v>26</v>
      </c>
      <c r="B5" s="38"/>
      <c r="C5" s="39"/>
      <c r="D5" s="39"/>
      <c r="E5" s="39"/>
      <c r="F5" s="39"/>
      <c r="G5" s="39"/>
    </row>
    <row r="6" spans="1:22" ht="27" customHeight="1" thickBot="1" x14ac:dyDescent="0.25">
      <c r="A6" s="40"/>
      <c r="B6" s="41" t="s">
        <v>27</v>
      </c>
      <c r="C6" s="41"/>
      <c r="D6" s="41"/>
      <c r="E6" s="41"/>
      <c r="F6" s="41"/>
      <c r="G6" s="41"/>
      <c r="H6" s="41"/>
      <c r="I6" s="41"/>
    </row>
    <row r="7" spans="1:22" ht="20.25" customHeight="1" x14ac:dyDescent="0.25">
      <c r="A7" s="42" t="s">
        <v>28</v>
      </c>
      <c r="B7" s="42"/>
      <c r="C7" s="43"/>
      <c r="D7" s="44"/>
      <c r="E7" s="44"/>
      <c r="F7" s="44"/>
      <c r="G7" s="44"/>
    </row>
    <row r="8" spans="1:22" ht="27" customHeight="1" thickBot="1" x14ac:dyDescent="0.25">
      <c r="A8" s="40"/>
      <c r="B8" s="41" t="s">
        <v>29</v>
      </c>
      <c r="C8" s="41"/>
      <c r="D8" s="41"/>
      <c r="E8" s="41"/>
      <c r="F8" s="41"/>
      <c r="G8" s="41"/>
      <c r="H8" s="41"/>
      <c r="I8" s="41"/>
    </row>
    <row r="9" spans="1:22" ht="15" customHeight="1" x14ac:dyDescent="0.2"/>
    <row r="10" spans="1:22" ht="15" customHeight="1" x14ac:dyDescent="0.2"/>
    <row r="11" spans="1:22" ht="11.25" customHeight="1" thickBot="1" x14ac:dyDescent="0.25"/>
    <row r="12" spans="1:22" s="45" customFormat="1" ht="13.5" thickBot="1" x14ac:dyDescent="0.25">
      <c r="B12" s="46" t="s">
        <v>30</v>
      </c>
      <c r="C12" s="47"/>
      <c r="D12" s="48"/>
      <c r="E12" s="46" t="s">
        <v>31</v>
      </c>
      <c r="F12" s="47"/>
      <c r="G12" s="48"/>
      <c r="H12" s="46" t="s">
        <v>32</v>
      </c>
      <c r="I12" s="47"/>
      <c r="J12" s="48"/>
      <c r="K12" s="46" t="s">
        <v>33</v>
      </c>
      <c r="L12" s="47"/>
      <c r="M12" s="48"/>
      <c r="N12" s="46" t="s">
        <v>34</v>
      </c>
      <c r="O12" s="47"/>
      <c r="P12" s="48"/>
      <c r="Q12" s="46" t="s">
        <v>35</v>
      </c>
      <c r="R12" s="47"/>
      <c r="S12" s="48"/>
      <c r="T12" s="46" t="s">
        <v>36</v>
      </c>
      <c r="U12" s="47"/>
      <c r="V12" s="48"/>
    </row>
    <row r="13" spans="1:22" s="45" customFormat="1" ht="82.15" customHeight="1" x14ac:dyDescent="0.2">
      <c r="B13" s="49" t="s">
        <v>37</v>
      </c>
      <c r="C13" s="50"/>
      <c r="D13" s="51"/>
      <c r="E13" s="52" t="s">
        <v>38</v>
      </c>
      <c r="F13" s="53"/>
      <c r="G13" s="54"/>
      <c r="H13" s="52" t="s">
        <v>39</v>
      </c>
      <c r="I13" s="53"/>
      <c r="J13" s="54"/>
      <c r="K13" s="52" t="s">
        <v>40</v>
      </c>
      <c r="L13" s="53"/>
      <c r="M13" s="54"/>
      <c r="N13" s="52" t="s">
        <v>41</v>
      </c>
      <c r="O13" s="53"/>
      <c r="P13" s="54"/>
      <c r="Q13" s="52" t="s">
        <v>42</v>
      </c>
      <c r="R13" s="53"/>
      <c r="S13" s="54"/>
      <c r="T13" s="55" t="s">
        <v>46</v>
      </c>
      <c r="U13" s="56"/>
      <c r="V13" s="57"/>
    </row>
    <row r="14" spans="1:22" s="62" customFormat="1" ht="11.25" customHeight="1" x14ac:dyDescent="0.2">
      <c r="A14" s="58"/>
      <c r="B14" s="59" t="s">
        <v>43</v>
      </c>
      <c r="C14" s="60"/>
      <c r="D14" s="61"/>
      <c r="E14" s="59" t="s">
        <v>43</v>
      </c>
      <c r="F14" s="60"/>
      <c r="G14" s="61"/>
      <c r="H14" s="59" t="s">
        <v>43</v>
      </c>
      <c r="I14" s="60"/>
      <c r="J14" s="61"/>
      <c r="K14" s="59" t="s">
        <v>43</v>
      </c>
      <c r="L14" s="60"/>
      <c r="M14" s="61"/>
      <c r="N14" s="59" t="s">
        <v>43</v>
      </c>
      <c r="O14" s="60"/>
      <c r="P14" s="61"/>
      <c r="Q14" s="59" t="s">
        <v>43</v>
      </c>
      <c r="R14" s="60"/>
      <c r="S14" s="61"/>
      <c r="T14" s="59" t="s">
        <v>43</v>
      </c>
      <c r="U14" s="60"/>
      <c r="V14" s="61"/>
    </row>
    <row r="15" spans="1:22" s="62" customFormat="1" x14ac:dyDescent="0.2">
      <c r="A15" s="63" t="s">
        <v>17</v>
      </c>
      <c r="B15" s="64"/>
      <c r="C15" s="65"/>
      <c r="D15" s="66"/>
      <c r="E15" s="64"/>
      <c r="F15" s="65"/>
      <c r="G15" s="66"/>
      <c r="H15" s="64"/>
      <c r="I15" s="65"/>
      <c r="J15" s="66"/>
      <c r="K15" s="64"/>
      <c r="L15" s="65"/>
      <c r="M15" s="66"/>
      <c r="N15" s="64"/>
      <c r="O15" s="65"/>
      <c r="P15" s="66"/>
      <c r="Q15" s="64"/>
      <c r="R15" s="65"/>
      <c r="S15" s="66"/>
      <c r="T15" s="67"/>
      <c r="U15" s="68"/>
      <c r="V15" s="69"/>
    </row>
    <row r="16" spans="1:22" s="62" customFormat="1" x14ac:dyDescent="0.2">
      <c r="A16" s="63" t="s">
        <v>18</v>
      </c>
      <c r="B16" s="64"/>
      <c r="C16" s="65"/>
      <c r="D16" s="66"/>
      <c r="E16" s="64"/>
      <c r="F16" s="65"/>
      <c r="G16" s="66"/>
      <c r="H16" s="64"/>
      <c r="I16" s="65"/>
      <c r="J16" s="66"/>
      <c r="K16" s="64"/>
      <c r="L16" s="65"/>
      <c r="M16" s="66"/>
      <c r="N16" s="64"/>
      <c r="O16" s="65"/>
      <c r="P16" s="66"/>
      <c r="Q16" s="64"/>
      <c r="R16" s="65"/>
      <c r="S16" s="66"/>
      <c r="T16" s="67"/>
      <c r="U16" s="68"/>
      <c r="V16" s="69"/>
    </row>
    <row r="17" spans="1:22" s="62" customFormat="1" x14ac:dyDescent="0.2">
      <c r="A17" s="63" t="s">
        <v>19</v>
      </c>
      <c r="B17" s="64"/>
      <c r="C17" s="65"/>
      <c r="D17" s="66"/>
      <c r="E17" s="64"/>
      <c r="F17" s="65"/>
      <c r="G17" s="66"/>
      <c r="H17" s="64"/>
      <c r="I17" s="65"/>
      <c r="J17" s="66"/>
      <c r="K17" s="64"/>
      <c r="L17" s="65"/>
      <c r="M17" s="66"/>
      <c r="N17" s="64"/>
      <c r="O17" s="65"/>
      <c r="P17" s="66"/>
      <c r="Q17" s="64"/>
      <c r="R17" s="65"/>
      <c r="S17" s="66"/>
      <c r="T17" s="67"/>
      <c r="U17" s="68"/>
      <c r="V17" s="69"/>
    </row>
    <row r="18" spans="1:22" s="71" customFormat="1" ht="7.5" customHeight="1" x14ac:dyDescent="0.2">
      <c r="A18" s="70"/>
      <c r="B18" s="70"/>
      <c r="C18" s="70"/>
      <c r="D18" s="70"/>
      <c r="E18" s="70"/>
      <c r="F18" s="70"/>
      <c r="G18" s="70"/>
      <c r="H18" s="70"/>
      <c r="I18" s="70"/>
      <c r="J18" s="70"/>
      <c r="K18" s="70"/>
      <c r="L18" s="70"/>
      <c r="M18" s="70"/>
      <c r="N18" s="70"/>
      <c r="O18" s="70"/>
      <c r="P18" s="70"/>
      <c r="Q18" s="70"/>
      <c r="R18" s="70"/>
      <c r="S18" s="70"/>
      <c r="T18" s="70"/>
      <c r="U18" s="70"/>
      <c r="V18" s="70"/>
    </row>
    <row r="19" spans="1:22" s="72" customFormat="1" ht="6.75" customHeight="1" x14ac:dyDescent="0.2"/>
    <row r="21" spans="1:22" x14ac:dyDescent="0.2">
      <c r="A21" s="73"/>
      <c r="G21" s="74"/>
      <c r="H21" s="74"/>
    </row>
    <row r="22" spans="1:22" x14ac:dyDescent="0.2">
      <c r="A22" s="75" t="s">
        <v>44</v>
      </c>
      <c r="G22" s="74"/>
      <c r="H22" s="74"/>
      <c r="I22" s="74"/>
      <c r="J22" s="74"/>
    </row>
    <row r="23" spans="1:22" ht="15" x14ac:dyDescent="0.25">
      <c r="A23" s="76"/>
      <c r="B23" s="76"/>
      <c r="C23" s="77"/>
      <c r="G23" s="74"/>
      <c r="H23" s="74"/>
      <c r="I23" s="74"/>
      <c r="J23" s="74"/>
    </row>
    <row r="24" spans="1:22" ht="15" x14ac:dyDescent="0.25">
      <c r="A24" s="76"/>
      <c r="B24" s="76"/>
      <c r="C24" s="77"/>
      <c r="G24" s="74"/>
      <c r="H24" s="74"/>
      <c r="I24" s="74"/>
      <c r="J24" s="74"/>
    </row>
    <row r="25" spans="1:22" ht="15" x14ac:dyDescent="0.25">
      <c r="A25" s="76"/>
      <c r="B25" s="76"/>
      <c r="C25" s="77"/>
      <c r="G25" s="74"/>
      <c r="H25" s="74"/>
      <c r="I25" s="74"/>
      <c r="J25" s="74"/>
    </row>
    <row r="26" spans="1:22" ht="15" x14ac:dyDescent="0.25">
      <c r="A26" s="76"/>
      <c r="B26" s="76"/>
      <c r="C26" s="77"/>
      <c r="G26" s="74"/>
      <c r="H26" s="74"/>
      <c r="I26" s="74"/>
      <c r="J26" s="74"/>
    </row>
    <row r="27" spans="1:22" ht="15" x14ac:dyDescent="0.25">
      <c r="A27" s="76"/>
      <c r="B27" s="76"/>
      <c r="C27" s="77"/>
      <c r="G27" s="74"/>
      <c r="H27" s="74"/>
      <c r="I27" s="74"/>
      <c r="J27" s="74"/>
    </row>
    <row r="28" spans="1:22" ht="15" x14ac:dyDescent="0.25">
      <c r="C28" s="77"/>
      <c r="I28" s="74"/>
      <c r="J28" s="74"/>
      <c r="K28" s="74"/>
      <c r="L28" s="74"/>
    </row>
    <row r="29" spans="1:22" x14ac:dyDescent="0.2">
      <c r="I29" s="74"/>
      <c r="J29" s="74"/>
      <c r="K29" s="74"/>
      <c r="L29" s="74"/>
      <c r="M29" s="74"/>
    </row>
    <row r="30" spans="1:22" x14ac:dyDescent="0.2">
      <c r="L30" s="74"/>
      <c r="M30" s="74"/>
    </row>
    <row r="31" spans="1:22" x14ac:dyDescent="0.2">
      <c r="L31" s="74"/>
      <c r="M31" s="74"/>
    </row>
    <row r="32" spans="1:22" x14ac:dyDescent="0.2">
      <c r="L32" s="74"/>
      <c r="M32" s="74"/>
    </row>
    <row r="33" spans="1:13" x14ac:dyDescent="0.2">
      <c r="L33" s="74"/>
      <c r="M33" s="74"/>
    </row>
    <row r="46" spans="1:13" x14ac:dyDescent="0.2">
      <c r="A46" s="78" t="s">
        <v>45</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2023-05-04T20:33:21Z</dcterms:modified>
</cp:coreProperties>
</file>