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PURCHASING_New\03_Active Procurement\FY2023\Formal Solicitation\RFQ730-23031 A&amp;E CENTENNIAL PROJECT at UH - JAMIL\Evaluations\"/>
    </mc:Choice>
  </mc:AlternateContent>
  <xr:revisionPtr revIDLastSave="0" documentId="8_{21D90F9E-7C08-4AC9-8C1C-D393DC5B8BC6}" xr6:coauthVersionLast="47" xr6:coauthVersionMax="47" xr10:uidLastSave="{00000000-0000-0000-0000-000000000000}"/>
  <bookViews>
    <workbookView xWindow="-120" yWindow="-120" windowWidth="29040" windowHeight="15840" tabRatio="867" activeTab="6" xr2:uid="{00000000-000D-0000-FFFF-FFFF00000000}"/>
  </bookViews>
  <sheets>
    <sheet name="1" sheetId="2" r:id="rId1"/>
    <sheet name="2" sheetId="3" r:id="rId2"/>
    <sheet name="3" sheetId="5" r:id="rId3"/>
    <sheet name="4" sheetId="9" r:id="rId4"/>
    <sheet name="5" sheetId="10" r:id="rId5"/>
    <sheet name="6" sheetId="15"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8" i="1"/>
  <c r="D8" i="1"/>
  <c r="E8" i="1"/>
  <c r="F8" i="1"/>
  <c r="B9" i="1"/>
  <c r="C9" i="1"/>
  <c r="D9" i="1"/>
  <c r="E9" i="1"/>
  <c r="F9" i="1"/>
  <c r="B10" i="1"/>
  <c r="C10" i="1"/>
  <c r="D10" i="1"/>
  <c r="E10" i="1"/>
  <c r="F10" i="1"/>
  <c r="B11" i="1"/>
  <c r="C11" i="1"/>
  <c r="D11" i="1"/>
  <c r="E11" i="1"/>
  <c r="F11" i="1"/>
  <c r="F7" i="1"/>
  <c r="E7" i="1"/>
  <c r="D7" i="1"/>
  <c r="C7" i="1"/>
  <c r="B7" i="1"/>
  <c r="J8" i="10"/>
  <c r="J7" i="10"/>
  <c r="J6" i="10"/>
  <c r="J5" i="10"/>
  <c r="K5" i="10" s="1"/>
  <c r="J4" i="10"/>
  <c r="J8" i="9"/>
  <c r="J7" i="9"/>
  <c r="J6" i="9"/>
  <c r="K6" i="9" s="1"/>
  <c r="J5" i="9"/>
  <c r="K5" i="9" s="1"/>
  <c r="J4" i="9"/>
  <c r="J8" i="5"/>
  <c r="J7" i="5"/>
  <c r="J6" i="5"/>
  <c r="K6" i="5" s="1"/>
  <c r="J5" i="5"/>
  <c r="K5" i="5" s="1"/>
  <c r="J4" i="5"/>
  <c r="J8" i="3"/>
  <c r="J7" i="3"/>
  <c r="J6" i="3"/>
  <c r="J5" i="3"/>
  <c r="K5" i="3" s="1"/>
  <c r="J4" i="3"/>
  <c r="J5" i="2"/>
  <c r="J6" i="2"/>
  <c r="J7" i="2"/>
  <c r="J8" i="2"/>
  <c r="K8" i="2" s="1"/>
  <c r="J4" i="2"/>
  <c r="K8" i="15"/>
  <c r="K7" i="15"/>
  <c r="K6" i="15"/>
  <c r="K5" i="15"/>
  <c r="K4" i="15"/>
  <c r="K8" i="10"/>
  <c r="K7" i="10"/>
  <c r="K6" i="10"/>
  <c r="K4" i="10"/>
  <c r="K8" i="9"/>
  <c r="K7" i="9"/>
  <c r="K4" i="9"/>
  <c r="K8" i="5"/>
  <c r="K7" i="5"/>
  <c r="K4" i="5"/>
  <c r="K8" i="3"/>
  <c r="K7" i="3"/>
  <c r="K6" i="3"/>
  <c r="K4" i="3"/>
  <c r="K5" i="2"/>
  <c r="K6" i="2"/>
  <c r="K7" i="2"/>
  <c r="K4" i="2"/>
  <c r="K6" i="1" l="1"/>
  <c r="L6" i="1"/>
  <c r="M6" i="1"/>
  <c r="N6" i="1"/>
  <c r="J6" i="1"/>
  <c r="A8" i="1" l="1"/>
  <c r="A9" i="1"/>
  <c r="A10" i="1"/>
  <c r="A11" i="1"/>
  <c r="K9" i="1"/>
  <c r="G10" i="1"/>
  <c r="G11" i="1"/>
  <c r="L10" i="1" l="1"/>
  <c r="K8" i="1"/>
  <c r="J9" i="1"/>
  <c r="J10" i="1"/>
  <c r="L11" i="1"/>
  <c r="K10" i="1"/>
  <c r="M11" i="1"/>
  <c r="G8" i="1"/>
  <c r="J8" i="1"/>
  <c r="J7" i="1"/>
  <c r="J11" i="1"/>
  <c r="G9" i="1"/>
  <c r="M7" i="1"/>
  <c r="M9" i="1"/>
  <c r="M10" i="1"/>
  <c r="N7" i="1"/>
  <c r="N8" i="1"/>
  <c r="N10" i="1"/>
  <c r="N11" i="1"/>
  <c r="K11" i="1"/>
  <c r="K7" i="1"/>
  <c r="M8" i="1"/>
  <c r="L7" i="1"/>
  <c r="L8" i="1"/>
  <c r="N9" i="1"/>
  <c r="L9" i="1"/>
  <c r="G7" i="1"/>
  <c r="O11" i="1" l="1"/>
  <c r="O10" i="1"/>
  <c r="O8" i="1"/>
  <c r="O9" i="1"/>
  <c r="A7" i="1" l="1"/>
  <c r="O7" i="1" l="1"/>
  <c r="P7" i="1" l="1"/>
  <c r="P10" i="1"/>
  <c r="P8" i="1"/>
  <c r="P1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DB3B76B1-11A4-4906-810E-546513D495AB}">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B50D1D4C-BCF1-4F97-B023-69678B8F9DE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<sst xmlns="http://schemas.openxmlformats.org/spreadsheetml/2006/main" count="133" uniqueCount="52">
  <si>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</si>
  <si>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</si>
  <si>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</si>
  <si>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</si>
  <si>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</si>
  <si>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</si>
  <si>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</si>
  <si>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</si>
  <si>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</si>
  <si>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</si>
  <si>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</si>
  <si>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</si>
  <si>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</si>
  <si>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</si>
  <si>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</si>
  <si>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</si>
  <si>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</si>
  <si>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Avg of comm rank per vendor</t>
  </si>
  <si>
    <t>Criteria 7</t>
  </si>
  <si>
    <t>Total</t>
  </si>
  <si>
    <t>Asakura Robinson</t>
  </si>
  <si>
    <t>DesignWorkshop</t>
  </si>
  <si>
    <t>OJB</t>
  </si>
  <si>
    <t>PGAL</t>
  </si>
  <si>
    <t>SWA Group</t>
  </si>
  <si>
    <t>RFQ730-23031 A&amp;E CENTENNIAL PROJECT at UH</t>
  </si>
  <si>
    <t>University of Houston Evaluation Matrix $1 Million+</t>
  </si>
  <si>
    <t>RFQ730-23031 A&amp;E CENTENNIAL PROJECT</t>
  </si>
  <si>
    <t>Name</t>
  </si>
  <si>
    <t>Evaluation Due Date</t>
  </si>
  <si>
    <t>February 10, 2023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</si>
  <si>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</si>
  <si>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</si>
  <si>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</si>
  <si>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</si>
  <si>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</si>
  <si>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</si>
  <si>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</si>
  <si>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</si>
  <si>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</si>
  <si>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</si>
  <si>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</si>
  <si>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</si>
  <si>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</si>
  <si>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</si>
  <si>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</si>
  <si>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</si>
  <si>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Experience with Higher Education Site and Landscaping Improvements (Section 4.8)</t>
  </si>
  <si>
    <t>Points (1-5)</t>
  </si>
  <si>
    <t xml:space="preserve">Committee Members: </t>
  </si>
  <si>
    <t>Updated: 10/19</t>
  </si>
  <si>
    <t>Respondent’s Past HUB/MBE/WBE Goal Attainment and Quality of Procedures for UHS HUB Goal Attainment on this Project (Section 4.9)
**ONLY EVALUATOR 6 WILL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</si>
</sst>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C0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7">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48"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50" fillId="0" borderId="0" applyNumberFormat="0" applyFill="0" applyBorder="0" applyAlignment="0" applyProtection="0"/>
  </cellStyleXfs>
  <cellXfs count="95">
    <xf numFmtId="0" fontId="0" fillId="0" borderId="0" xfId="0"/>
    <xf numFmtId="0" fontId="19" fillId="0" borderId="0" xfId="0" applyFont="1"/>
    <xf numFmtId="0" fontId="21" fillId="0" borderId="0" xfId="0" applyFont="1"/>
    <xf numFmtId="0" fontId="19" fillId="0" borderId="0" xfId="0" applyFont="1" applyAlignment="1">
      <alignment horizontal="left"/>
    </xf>
    <xf numFmtId="0" fontId="41" fillId="0" borderId="0" xfId="0" applyFont="1" applyAlignment="1">
      <alignment horizontal="left"/>
    </xf>
    <xf numFmtId="0" fontId="41" fillId="25" borderId="0" xfId="0" applyFont="1" applyFill="1"/>
    <xf numFmtId="0" fontId="42" fillId="25" borderId="0" xfId="0" applyFont="1" applyFill="1"/>
    <xf numFmtId="0" fontId="20" fillId="25" borderId="0" xfId="0" applyFont="1" applyFill="1"/>
    <xf numFmtId="0" fontId="19" fillId="25" borderId="0" xfId="0" applyFont="1" applyFill="1"/>
    <xf numFmtId="0" fontId="19" fillId="25" borderId="0" xfId="0" applyFont="1" applyFill="1" applyAlignment="1">
      <alignment horizontal="left" vertical="center"/>
    </xf>
    <xf numFmtId="0" fontId="19" fillId="25" borderId="0" xfId="0" applyFont="1" applyFill="1" applyAlignment="1">
      <alignment horizontal="right" textRotation="90" wrapText="1"/>
    </xf>
    <xf numFmtId="0" fontId="19" fillId="25" borderId="0" xfId="0" applyFont="1" applyFill="1" applyAlignment="1">
      <alignment horizontal="center" vertical="center"/>
    </xf>
    <xf numFmtId="0" fontId="20" fillId="25" borderId="11" xfId="0" applyFont="1" applyFill="1" applyBorder="1" applyAlignment="1">
      <alignment horizontal="right"/>
    </xf>
    <xf numFmtId="0" fontId="20" fillId="25" borderId="11" xfId="0" applyFont="1" applyFill="1" applyBorder="1" applyAlignment="1">
      <alignment horizontal="left"/>
    </xf>
    <xf numFmtId="0" fontId="43" fillId="25" borderId="0" xfId="0" applyFont="1" applyFill="1"/>
    <xf numFmtId="0" fontId="40" fillId="24" borderId="13" xfId="0" applyFont="1" applyFill="1" applyBorder="1" applyAlignment="1">
      <alignment horizontal="right" textRotation="90" wrapText="1"/>
    </xf>
    <xf numFmtId="0" fontId="41" fillId="25" borderId="0" xfId="0" applyFont="1" applyFill="1" applyAlignment="1">
      <alignment horizontal="right"/>
    </xf>
    <xf numFmtId="0" fontId="42" fillId="25" borderId="0" xfId="0" applyFont="1" applyFill="1" applyAlignment="1">
      <alignment horizontal="right"/>
    </xf>
    <xf numFmtId="0" fontId="20" fillId="25" borderId="11" xfId="0" applyFont="1" applyFill="1" applyBorder="1"/>
    <xf numFmtId="0" fontId="19" fillId="25" borderId="13" xfId="0" applyFont="1" applyFill="1" applyBorder="1" applyAlignment="1">
      <alignment horizontal="right" textRotation="90" wrapText="1"/>
    </xf>
    <xf numFmtId="4" fontId="20" fillId="25" borderId="12" xfId="0" applyNumberFormat="1" applyFont="1" applyFill="1" applyBorder="1" applyAlignment="1">
      <alignment horizontal="right"/>
    </xf>
    <xf numFmtId="0" fontId="20" fillId="25" borderId="12" xfId="0" applyFont="1" applyFill="1" applyBorder="1" applyAlignment="1">
      <alignment horizontal="right"/>
    </xf>
    <xf numFmtId="2" fontId="20" fillId="25" borderId="11" xfId="0" applyNumberFormat="1" applyFont="1" applyFill="1" applyBorder="1"/>
    <xf numFmtId="0" fontId="20" fillId="26" borderId="0" xfId="0" applyFont="1" applyFill="1"/>
    <xf numFmtId="0" fontId="20" fillId="26" borderId="11" xfId="0" applyFont="1" applyFill="1" applyBorder="1" applyAlignment="1">
      <alignment horizontal="right"/>
    </xf>
    <xf numFmtId="2" fontId="20" fillId="26" borderId="11" xfId="0" applyNumberFormat="1" applyFont="1" applyFill="1" applyBorder="1"/>
    <xf numFmtId="0" fontId="20" fillId="26" borderId="11" xfId="0" applyFont="1" applyFill="1" applyBorder="1"/>
    <xf numFmtId="4" fontId="20" fillId="26" borderId="12" xfId="0" applyNumberFormat="1" applyFont="1" applyFill="1" applyBorder="1" applyAlignment="1">
      <alignment horizontal="right"/>
    </xf>
    <xf numFmtId="0" fontId="20" fillId="26" borderId="12" xfId="0" applyFont="1" applyFill="1" applyBorder="1" applyAlignment="1">
      <alignment horizontal="right"/>
    </xf>
    <xf numFmtId="0" fontId="20" fillId="26" borderId="11" xfId="0" applyFont="1" applyFill="1" applyBorder="1" applyAlignment="1">
      <alignment horizontal="left"/>
    </xf>
    <xf numFmtId="0" fontId="21" fillId="0" borderId="0" xfId="98"/>
    <xf numFmtId="0" fontId="45" fillId="0" borderId="10" xfId="113" applyFont="1" applyBorder="1" applyAlignment="1">
      <alignment horizontal="right"/>
    </xf>
    <xf numFmtId="0" fontId="47" fillId="0" borderId="10" xfId="113" applyFont="1" applyBorder="1" applyAlignment="1">
      <alignment horizontal="right"/>
    </xf>
    <xf numFmtId="0" fontId="46" fillId="0" borderId="0" xfId="98" applyFont="1"/>
    <xf numFmtId="0" fontId="45" fillId="0" borderId="0" xfId="98" applyFont="1" applyAlignment="1">
      <alignment horizontal="left"/>
    </xf>
    <xf numFmtId="0" fontId="44" fillId="0" borderId="10" xfId="113" applyFont="1" applyBorder="1" applyAlignment="1">
      <alignment horizontal="center"/>
    </xf>
    <xf numFmtId="0" fontId="41" fillId="0" borderId="0" xfId="0" applyFont="1" applyAlignment="1">
      <alignment horizontal="left"/>
    </xf>
    <xf numFmtId="0" fontId="41" fillId="25" borderId="0" xfId="0" applyFont="1" applyFill="1" applyAlignment="1">
      <alignment horizontal="right"/>
    </xf>
    <xf numFmtId="0" fontId="19" fillId="25" borderId="0" xfId="98" applyFont="1" applyFill="1" applyAlignment="1">
      <alignment horizontal="left" wrapText="1"/>
    </xf>
    <xf numFmtId="0" fontId="19" fillId="25" borderId="0" xfId="98" applyFont="1" applyFill="1" applyAlignment="1">
      <alignment wrapText="1"/>
    </xf>
    <xf numFmtId="0" fontId="21" fillId="25" borderId="0" xfId="98" applyFill="1"/>
    <xf numFmtId="0" fontId="19" fillId="0" borderId="0" xfId="98" applyFont="1" applyAlignment="1">
      <alignment horizontal="left"/>
    </xf>
    <xf numFmtId="0" fontId="20" fillId="25" borderId="0" xfId="98" applyFont="1" applyFill="1"/>
    <xf numFmtId="0" fontId="44" fillId="25" borderId="0" xfId="115" applyFont="1" applyFill="1" applyAlignment="1">
      <alignment horizontal="left"/>
    </xf>
    <xf numFmtId="0" fontId="21" fillId="26" borderId="0" xfId="115" applyFont="1" applyFill="1" applyAlignment="1">
      <alignment horizontal="center"/>
    </xf>
    <xf numFmtId="164" fontId="49" fillId="0" borderId="0" xfId="115" applyNumberFormat="1" applyFont="1" applyAlignment="1">
      <alignment horizontal="center"/>
    </xf>
    <xf numFmtId="0" fontId="49" fillId="25" borderId="0" xfId="115" applyFont="1" applyFill="1"/>
    <xf numFmtId="0" fontId="51" fillId="25" borderId="0" xfId="116" applyFont="1" applyFill="1" applyAlignment="1">
      <alignment horizontal="left" wrapText="1"/>
    </xf>
    <xf numFmtId="0" fontId="51" fillId="25" borderId="0" xfId="116" applyFont="1" applyFill="1" applyAlignment="1">
      <alignment wrapText="1"/>
    </xf>
    <xf numFmtId="0" fontId="21" fillId="26" borderId="14" xfId="98" applyFill="1" applyBorder="1" applyAlignment="1">
      <alignment horizontal="center" wrapText="1"/>
    </xf>
    <xf numFmtId="0" fontId="52" fillId="25" borderId="0" xfId="98" applyFont="1" applyFill="1" applyAlignment="1">
      <alignment horizontal="left" wrapText="1"/>
    </xf>
    <xf numFmtId="0" fontId="51" fillId="25" borderId="0" xfId="116" applyFont="1" applyFill="1" applyAlignment="1">
      <alignment horizontal="left"/>
    </xf>
    <xf numFmtId="0" fontId="51" fillId="25" borderId="0" xfId="116" applyFont="1" applyFill="1" applyAlignment="1"/>
    <xf numFmtId="0" fontId="51" fillId="25" borderId="0" xfId="116" applyFont="1" applyFill="1" applyAlignment="1">
      <alignment horizontal="left"/>
    </xf>
    <xf numFmtId="0" fontId="21" fillId="25" borderId="0" xfId="98" applyFill="1" applyAlignment="1">
      <alignment horizontal="center"/>
    </xf>
    <xf numFmtId="0" fontId="45" fillId="27" borderId="15" xfId="98" applyFont="1" applyFill="1" applyBorder="1" applyAlignment="1">
      <alignment horizontal="left"/>
    </xf>
    <xf numFmtId="0" fontId="45" fillId="27" borderId="16" xfId="98" applyFont="1" applyFill="1" applyBorder="1" applyAlignment="1">
      <alignment horizontal="left"/>
    </xf>
    <xf numFmtId="0" fontId="45" fillId="27" borderId="17" xfId="98" applyFont="1" applyFill="1" applyBorder="1" applyAlignment="1">
      <alignment horizontal="left"/>
    </xf>
    <xf numFmtId="0" fontId="43" fillId="25" borderId="18" xfId="98" applyFont="1" applyFill="1" applyBorder="1" applyAlignment="1">
      <alignment horizontal="left" vertical="top" wrapText="1"/>
    </xf>
    <xf numFmtId="0" fontId="43" fillId="25" borderId="19" xfId="98" applyFont="1" applyFill="1" applyBorder="1" applyAlignment="1">
      <alignment horizontal="left" vertical="top" wrapText="1"/>
    </xf>
    <xf numFmtId="0" fontId="43" fillId="25" borderId="20" xfId="98" applyFont="1" applyFill="1" applyBorder="1" applyAlignment="1">
      <alignment horizontal="left" vertical="top" wrapText="1"/>
    </xf>
    <xf numFmtId="0" fontId="43" fillId="25" borderId="15" xfId="98" applyFont="1" applyFill="1" applyBorder="1" applyAlignment="1">
      <alignment horizontal="left" vertical="top" wrapText="1"/>
    </xf>
    <xf numFmtId="0" fontId="43" fillId="25" borderId="16" xfId="98" applyFont="1" applyFill="1" applyBorder="1" applyAlignment="1">
      <alignment horizontal="left" vertical="top" wrapText="1"/>
    </xf>
    <xf numFmtId="0" fontId="43" fillId="25" borderId="17" xfId="98" applyFont="1" applyFill="1" applyBorder="1" applyAlignment="1">
      <alignment horizontal="left" vertical="top" wrapText="1"/>
    </xf>
    <xf numFmtId="0" fontId="53" fillId="25" borderId="15" xfId="98" applyFont="1" applyFill="1" applyBorder="1" applyAlignment="1">
      <alignment horizontal="left" vertical="top" wrapText="1"/>
    </xf>
    <xf numFmtId="0" fontId="53" fillId="25" borderId="16" xfId="98" applyFont="1" applyFill="1" applyBorder="1" applyAlignment="1">
      <alignment horizontal="left" vertical="top" wrapText="1"/>
    </xf>
    <xf numFmtId="0" fontId="53" fillId="25" borderId="17" xfId="98" applyFont="1" applyFill="1" applyBorder="1" applyAlignment="1">
      <alignment horizontal="left" vertical="top" wrapText="1"/>
    </xf>
    <xf numFmtId="0" fontId="54" fillId="25" borderId="0" xfId="98" applyFont="1" applyFill="1" applyAlignment="1">
      <alignment wrapText="1"/>
    </xf>
    <xf numFmtId="0" fontId="54" fillId="24" borderId="21" xfId="98" applyFont="1" applyFill="1" applyBorder="1" applyAlignment="1">
      <alignment horizontal="center" wrapText="1"/>
    </xf>
    <xf numFmtId="0" fontId="54" fillId="24" borderId="22" xfId="98" applyFont="1" applyFill="1" applyBorder="1" applyAlignment="1">
      <alignment horizontal="center" wrapText="1"/>
    </xf>
    <xf numFmtId="0" fontId="54" fillId="24" borderId="23" xfId="98" applyFont="1" applyFill="1" applyBorder="1" applyAlignment="1">
      <alignment horizontal="center" wrapText="1"/>
    </xf>
    <xf numFmtId="0" fontId="54" fillId="25" borderId="0" xfId="98" applyFont="1" applyFill="1" applyAlignment="1">
      <alignment horizontal="center" wrapText="1"/>
    </xf>
    <xf numFmtId="0" fontId="52" fillId="25" borderId="11" xfId="98" applyFont="1" applyFill="1" applyBorder="1" applyAlignment="1">
      <alignment wrapText="1"/>
    </xf>
    <xf numFmtId="0" fontId="21" fillId="26" borderId="12" xfId="98" applyFill="1" applyBorder="1" applyAlignment="1">
      <alignment horizontal="center"/>
    </xf>
    <xf numFmtId="0" fontId="21" fillId="26" borderId="11" xfId="98" applyFill="1" applyBorder="1" applyAlignment="1">
      <alignment horizontal="center"/>
    </xf>
    <xf numFmtId="0" fontId="21" fillId="26" borderId="24" xfId="98" applyFill="1" applyBorder="1" applyAlignment="1">
      <alignment horizontal="center"/>
    </xf>
    <xf numFmtId="0" fontId="21" fillId="27" borderId="12" xfId="98" applyFill="1" applyBorder="1" applyAlignment="1">
      <alignment horizontal="center"/>
    </xf>
    <xf numFmtId="0" fontId="21" fillId="27" borderId="11" xfId="98" applyFill="1" applyBorder="1" applyAlignment="1">
      <alignment horizontal="center"/>
    </xf>
    <xf numFmtId="0" fontId="21" fillId="27" borderId="24" xfId="98" applyFill="1" applyBorder="1" applyAlignment="1">
      <alignment horizontal="center"/>
    </xf>
    <xf numFmtId="0" fontId="52" fillId="25" borderId="25" xfId="98" applyFont="1" applyFill="1" applyBorder="1" applyAlignment="1">
      <alignment wrapText="1"/>
    </xf>
    <xf numFmtId="0" fontId="21" fillId="26" borderId="26" xfId="98" applyFill="1" applyBorder="1" applyAlignment="1">
      <alignment horizontal="center"/>
    </xf>
    <xf numFmtId="0" fontId="21" fillId="26" borderId="25" xfId="98" applyFill="1" applyBorder="1" applyAlignment="1">
      <alignment horizontal="center"/>
    </xf>
    <xf numFmtId="0" fontId="21" fillId="26" borderId="27" xfId="98" applyFill="1" applyBorder="1" applyAlignment="1">
      <alignment horizontal="center"/>
    </xf>
    <xf numFmtId="0" fontId="21" fillId="27" borderId="26" xfId="98" applyFill="1" applyBorder="1" applyAlignment="1">
      <alignment horizontal="center"/>
    </xf>
    <xf numFmtId="0" fontId="21" fillId="27" borderId="25" xfId="98" applyFill="1" applyBorder="1" applyAlignment="1">
      <alignment horizontal="center"/>
    </xf>
    <xf numFmtId="0" fontId="21" fillId="27" borderId="27" xfId="98" applyFill="1" applyBorder="1" applyAlignment="1">
      <alignment horizontal="center"/>
    </xf>
    <xf numFmtId="0" fontId="21" fillId="28" borderId="0" xfId="98" applyFill="1"/>
    <xf numFmtId="0" fontId="21" fillId="28" borderId="28" xfId="98" applyFill="1" applyBorder="1"/>
    <xf numFmtId="0" fontId="21" fillId="25" borderId="10" xfId="98" applyFill="1" applyBorder="1"/>
    <xf numFmtId="0" fontId="47" fillId="25" borderId="0" xfId="98" applyFont="1" applyFill="1"/>
    <xf numFmtId="0" fontId="21" fillId="25" borderId="0" xfId="98" applyFill="1" applyAlignment="1">
      <alignment wrapText="1"/>
    </xf>
    <xf numFmtId="0" fontId="55" fillId="0" borderId="0" xfId="115" applyFont="1" applyAlignment="1">
      <alignment horizontal="left"/>
    </xf>
    <xf numFmtId="0" fontId="52" fillId="25" borderId="0" xfId="98" applyFont="1" applyFill="1"/>
    <xf numFmtId="0" fontId="50" fillId="25" borderId="0" xfId="116" applyFill="1"/>
    <xf numFmtId="0" fontId="43" fillId="25" borderId="0" xfId="98" applyFont="1" applyFill="1"/>
  </cellXfs>
  <cellStyles count="11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16" xr:uid="{4E8E0E89-975F-4A45-BBBA-5B6029C9E64F}"/>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26913F53-035D-4F65-90E4-A0091B26B09E}"/>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BE4C753A-2724-4CFE-90F5-9AAEAEFBCF92}"/>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A033B081-34A6-4FE3-8839-7253693BF6B5}"/>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935A673D-B177-4788-9719-339B5460ED6A}"/>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BD378D15-647F-4F1B-9772-F183319C76C3}"/>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workbookViewId="0">
      <selection activeCell="J4" sqref="J4:J8"/>
    </sheetView>
  </sheetViews>
  <sheetFormatPr defaultRowHeight="12.75" x14ac:dyDescent="0.2"/>
  <cols>
    <col min="1" max="3" width="9.42578125" customWidth="1"/>
    <col min="4" max="10" width="8.85546875" customWidth="1"/>
    <col min="11" max="11" width="1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35"/>
      <c r="B3" s="35"/>
      <c r="C3" s="35"/>
      <c r="D3" s="31" t="s">
        <v>6</v>
      </c>
      <c r="E3" s="31" t="s">
        <v>7</v>
      </c>
      <c r="F3" s="31" t="s">
        <v>8</v>
      </c>
      <c r="G3" s="31" t="s">
        <v>9</v>
      </c>
      <c r="H3" s="31" t="s">
        <v>10</v>
      </c>
      <c r="I3" s="31" t="s">
        <v>11</v>
      </c>
      <c r="J3" s="31" t="s">
        <v>18</v>
      </c>
      <c r="K3" s="32" t="s">
        <v>19</v>
      </c>
    </row>
    <row r="4" spans="1:11" x14ac:dyDescent="0.2">
      <c r="A4" s="34" t="s">
        <v>20</v>
      </c>
      <c r="B4" s="34"/>
      <c r="C4" s="34"/>
      <c r="D4" s="30">
        <v>17.5</v>
      </c>
      <c r="E4" s="30">
        <v>20</v>
      </c>
      <c r="F4" s="30">
        <v>16</v>
      </c>
      <c r="G4" s="30">
        <v>7</v>
      </c>
      <c r="H4" s="30">
        <v>4</v>
      </c>
      <c r="I4" s="30">
        <v>4</v>
      </c>
      <c r="J4" s="30">
        <f>'6'!J4</f>
        <v>10</v>
      </c>
      <c r="K4" s="33">
        <f>SUM(D4:J4)</f>
        <v>78.5</v>
      </c>
    </row>
    <row r="5" spans="1:11" x14ac:dyDescent="0.2">
      <c r="A5" s="34" t="s">
        <v>21</v>
      </c>
      <c r="B5" s="34"/>
      <c r="C5" s="34"/>
      <c r="D5" s="30">
        <v>19</v>
      </c>
      <c r="E5" s="30">
        <v>21</v>
      </c>
      <c r="F5" s="30">
        <v>14.8</v>
      </c>
      <c r="G5" s="30">
        <v>7.6</v>
      </c>
      <c r="H5" s="30">
        <v>4</v>
      </c>
      <c r="I5" s="30">
        <v>4.2</v>
      </c>
      <c r="J5" s="30">
        <f>'6'!J5</f>
        <v>10</v>
      </c>
      <c r="K5" s="33">
        <f t="shared" ref="K5:K8" si="0">SUM(D5:J5)</f>
        <v>80.600000000000009</v>
      </c>
    </row>
    <row r="6" spans="1:11" x14ac:dyDescent="0.2">
      <c r="A6" s="34" t="s">
        <v>22</v>
      </c>
      <c r="B6" s="34"/>
      <c r="C6" s="34"/>
      <c r="D6" s="30">
        <v>19</v>
      </c>
      <c r="E6" s="30">
        <v>5</v>
      </c>
      <c r="F6" s="30">
        <v>15.6</v>
      </c>
      <c r="G6" s="30">
        <v>6</v>
      </c>
      <c r="H6" s="30">
        <v>3.9</v>
      </c>
      <c r="I6" s="30">
        <v>4.2</v>
      </c>
      <c r="J6" s="30">
        <f>'6'!J6</f>
        <v>10</v>
      </c>
      <c r="K6" s="33">
        <f t="shared" si="0"/>
        <v>63.7</v>
      </c>
    </row>
    <row r="7" spans="1:11" x14ac:dyDescent="0.2">
      <c r="A7" s="34" t="s">
        <v>23</v>
      </c>
      <c r="B7" s="34"/>
      <c r="C7" s="34"/>
      <c r="D7" s="30">
        <v>19</v>
      </c>
      <c r="E7" s="30">
        <v>20</v>
      </c>
      <c r="F7" s="30">
        <v>15.2</v>
      </c>
      <c r="G7" s="30">
        <v>8</v>
      </c>
      <c r="H7" s="30">
        <v>3.9</v>
      </c>
      <c r="I7" s="30">
        <v>4</v>
      </c>
      <c r="J7" s="30">
        <f>'6'!J7</f>
        <v>10</v>
      </c>
      <c r="K7" s="33">
        <f t="shared" si="0"/>
        <v>80.100000000000009</v>
      </c>
    </row>
    <row r="8" spans="1:11" x14ac:dyDescent="0.2">
      <c r="A8" s="34" t="s">
        <v>24</v>
      </c>
      <c r="B8" s="34"/>
      <c r="C8" s="34"/>
      <c r="D8" s="30">
        <v>19</v>
      </c>
      <c r="E8" s="30">
        <v>19</v>
      </c>
      <c r="F8" s="30">
        <v>15.2</v>
      </c>
      <c r="G8" s="30">
        <v>7.8</v>
      </c>
      <c r="H8" s="30">
        <v>3</v>
      </c>
      <c r="I8" s="30">
        <v>4</v>
      </c>
      <c r="J8" s="30">
        <f>'6'!J8</f>
        <v>10</v>
      </c>
      <c r="K8" s="33">
        <f t="shared" si="0"/>
        <v>78</v>
      </c>
    </row>
  </sheetData>
  <mergeCells count="6">
    <mergeCell ref="A6:C6"/>
    <mergeCell ref="A7:C7"/>
    <mergeCell ref="A8:C8"/>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
  <sheetViews>
    <sheetView topLeftCell="C1" workbookViewId="0">
      <selection activeCell="J4" sqref="J4:J8"/>
    </sheetView>
  </sheetViews>
  <sheetFormatPr defaultRowHeight="12.75" x14ac:dyDescent="0.2"/>
  <cols>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35"/>
      <c r="B3" s="35"/>
      <c r="C3" s="35"/>
      <c r="D3" s="31" t="s">
        <v>6</v>
      </c>
      <c r="E3" s="31" t="s">
        <v>7</v>
      </c>
      <c r="F3" s="31" t="s">
        <v>8</v>
      </c>
      <c r="G3" s="31" t="s">
        <v>9</v>
      </c>
      <c r="H3" s="31" t="s">
        <v>10</v>
      </c>
      <c r="I3" s="31" t="s">
        <v>11</v>
      </c>
      <c r="J3" s="31" t="s">
        <v>18</v>
      </c>
      <c r="K3" s="32" t="s">
        <v>19</v>
      </c>
      <c r="L3" s="2"/>
      <c r="M3" s="2"/>
      <c r="N3" s="2"/>
      <c r="O3" s="2"/>
      <c r="P3" s="2"/>
    </row>
    <row r="4" spans="1:16" x14ac:dyDescent="0.2">
      <c r="A4" s="34" t="s">
        <v>20</v>
      </c>
      <c r="B4" s="34"/>
      <c r="C4" s="34"/>
      <c r="D4" s="30">
        <v>15</v>
      </c>
      <c r="E4" s="30">
        <v>18.75</v>
      </c>
      <c r="F4" s="30">
        <v>15</v>
      </c>
      <c r="G4" s="30">
        <v>6</v>
      </c>
      <c r="H4" s="30">
        <v>3</v>
      </c>
      <c r="I4" s="30">
        <v>4</v>
      </c>
      <c r="J4" s="30">
        <f>'6'!J4</f>
        <v>10</v>
      </c>
      <c r="K4" s="33">
        <f>SUM(D4:J4)</f>
        <v>71.75</v>
      </c>
    </row>
    <row r="5" spans="1:16" x14ac:dyDescent="0.2">
      <c r="A5" s="34" t="s">
        <v>21</v>
      </c>
      <c r="B5" s="34"/>
      <c r="C5" s="34"/>
      <c r="D5" s="30">
        <v>12.5</v>
      </c>
      <c r="E5" s="30">
        <v>20</v>
      </c>
      <c r="F5" s="30">
        <v>12</v>
      </c>
      <c r="G5" s="30">
        <v>6</v>
      </c>
      <c r="H5" s="30">
        <v>3</v>
      </c>
      <c r="I5" s="30">
        <v>4</v>
      </c>
      <c r="J5" s="30">
        <f>'6'!J5</f>
        <v>10</v>
      </c>
      <c r="K5" s="33">
        <f t="shared" ref="K5:K8" si="0">SUM(D5:J5)</f>
        <v>67.5</v>
      </c>
    </row>
    <row r="6" spans="1:16" x14ac:dyDescent="0.2">
      <c r="A6" s="34" t="s">
        <v>22</v>
      </c>
      <c r="B6" s="34"/>
      <c r="C6" s="34"/>
      <c r="D6" s="30">
        <v>20</v>
      </c>
      <c r="E6" s="30">
        <v>15</v>
      </c>
      <c r="F6" s="30">
        <v>12</v>
      </c>
      <c r="G6" s="30">
        <v>6</v>
      </c>
      <c r="H6" s="30">
        <v>3</v>
      </c>
      <c r="I6" s="30">
        <v>4</v>
      </c>
      <c r="J6" s="30">
        <f>'6'!J6</f>
        <v>10</v>
      </c>
      <c r="K6" s="33">
        <f t="shared" si="0"/>
        <v>70</v>
      </c>
    </row>
    <row r="7" spans="1:16" x14ac:dyDescent="0.2">
      <c r="A7" s="34" t="s">
        <v>23</v>
      </c>
      <c r="B7" s="34"/>
      <c r="C7" s="34"/>
      <c r="D7" s="30">
        <v>10</v>
      </c>
      <c r="E7" s="30">
        <v>13.75</v>
      </c>
      <c r="F7" s="30">
        <v>16</v>
      </c>
      <c r="G7" s="30">
        <v>6</v>
      </c>
      <c r="H7" s="30">
        <v>3</v>
      </c>
      <c r="I7" s="30">
        <v>3.75</v>
      </c>
      <c r="J7" s="30">
        <f>'6'!J7</f>
        <v>10</v>
      </c>
      <c r="K7" s="33">
        <f t="shared" si="0"/>
        <v>62.5</v>
      </c>
    </row>
    <row r="8" spans="1:16" x14ac:dyDescent="0.2">
      <c r="A8" s="34" t="s">
        <v>24</v>
      </c>
      <c r="B8" s="34"/>
      <c r="C8" s="34"/>
      <c r="D8" s="30">
        <v>20</v>
      </c>
      <c r="E8" s="30">
        <v>20</v>
      </c>
      <c r="F8" s="30">
        <v>16</v>
      </c>
      <c r="G8" s="30">
        <v>6</v>
      </c>
      <c r="H8" s="30">
        <v>3</v>
      </c>
      <c r="I8" s="30">
        <v>4</v>
      </c>
      <c r="J8" s="30">
        <f>'6'!J8</f>
        <v>10</v>
      </c>
      <c r="K8" s="33">
        <f t="shared" si="0"/>
        <v>79</v>
      </c>
    </row>
  </sheetData>
  <mergeCells count="6">
    <mergeCell ref="A8:C8"/>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
  <sheetViews>
    <sheetView workbookViewId="0">
      <selection activeCell="J4" sqref="J4:J8"/>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35"/>
      <c r="B3" s="35"/>
      <c r="C3" s="35"/>
      <c r="D3" s="31" t="s">
        <v>6</v>
      </c>
      <c r="E3" s="31" t="s">
        <v>7</v>
      </c>
      <c r="F3" s="31" t="s">
        <v>8</v>
      </c>
      <c r="G3" s="31" t="s">
        <v>9</v>
      </c>
      <c r="H3" s="31" t="s">
        <v>10</v>
      </c>
      <c r="I3" s="31" t="s">
        <v>11</v>
      </c>
      <c r="J3" s="31" t="s">
        <v>18</v>
      </c>
      <c r="K3" s="32" t="s">
        <v>19</v>
      </c>
      <c r="L3" s="2"/>
      <c r="M3" s="2"/>
      <c r="N3" s="2"/>
      <c r="O3" s="2"/>
      <c r="P3" s="2"/>
    </row>
    <row r="4" spans="1:16" x14ac:dyDescent="0.2">
      <c r="A4" s="34" t="s">
        <v>20</v>
      </c>
      <c r="B4" s="34"/>
      <c r="C4" s="34"/>
      <c r="D4" s="30">
        <v>17</v>
      </c>
      <c r="E4" s="30">
        <v>17</v>
      </c>
      <c r="F4" s="30">
        <v>14</v>
      </c>
      <c r="G4" s="30">
        <v>6.8</v>
      </c>
      <c r="H4" s="30">
        <v>3</v>
      </c>
      <c r="I4" s="30">
        <v>1.4</v>
      </c>
      <c r="J4" s="30">
        <f>'6'!J4</f>
        <v>10</v>
      </c>
      <c r="K4" s="33">
        <f>SUM(D4:J4)</f>
        <v>69.199999999999989</v>
      </c>
    </row>
    <row r="5" spans="1:16" x14ac:dyDescent="0.2">
      <c r="A5" s="34" t="s">
        <v>21</v>
      </c>
      <c r="B5" s="34"/>
      <c r="C5" s="34"/>
      <c r="D5" s="30">
        <v>17.5</v>
      </c>
      <c r="E5" s="30">
        <v>25</v>
      </c>
      <c r="F5" s="30">
        <v>16</v>
      </c>
      <c r="G5" s="30">
        <v>6.8</v>
      </c>
      <c r="H5" s="30">
        <v>4</v>
      </c>
      <c r="I5" s="30">
        <v>4</v>
      </c>
      <c r="J5" s="30">
        <f>'6'!J5</f>
        <v>10</v>
      </c>
      <c r="K5" s="33">
        <f t="shared" ref="K5:K8" si="0">SUM(D5:J5)</f>
        <v>83.3</v>
      </c>
    </row>
    <row r="6" spans="1:16" x14ac:dyDescent="0.2">
      <c r="A6" s="34" t="s">
        <v>22</v>
      </c>
      <c r="B6" s="34"/>
      <c r="C6" s="34"/>
      <c r="D6" s="30">
        <v>18</v>
      </c>
      <c r="E6" s="30">
        <v>22.5</v>
      </c>
      <c r="F6" s="30">
        <v>10</v>
      </c>
      <c r="G6" s="30">
        <v>2.8</v>
      </c>
      <c r="H6" s="30">
        <v>3</v>
      </c>
      <c r="I6" s="30">
        <v>4</v>
      </c>
      <c r="J6" s="30">
        <f>'6'!J6</f>
        <v>10</v>
      </c>
      <c r="K6" s="33">
        <f t="shared" si="0"/>
        <v>70.3</v>
      </c>
    </row>
    <row r="7" spans="1:16" x14ac:dyDescent="0.2">
      <c r="A7" s="34" t="s">
        <v>23</v>
      </c>
      <c r="B7" s="34"/>
      <c r="C7" s="34"/>
      <c r="D7" s="30">
        <v>12</v>
      </c>
      <c r="E7" s="30">
        <v>7</v>
      </c>
      <c r="F7" s="30">
        <v>12</v>
      </c>
      <c r="G7" s="30">
        <v>6.8</v>
      </c>
      <c r="H7" s="30">
        <v>2.5</v>
      </c>
      <c r="I7" s="30">
        <v>2</v>
      </c>
      <c r="J7" s="30">
        <f>'6'!J7</f>
        <v>10</v>
      </c>
      <c r="K7" s="33">
        <f t="shared" si="0"/>
        <v>52.3</v>
      </c>
    </row>
    <row r="8" spans="1:16" x14ac:dyDescent="0.2">
      <c r="A8" s="34" t="s">
        <v>24</v>
      </c>
      <c r="B8" s="34"/>
      <c r="C8" s="34"/>
      <c r="D8" s="30">
        <v>20</v>
      </c>
      <c r="E8" s="30">
        <v>22.5</v>
      </c>
      <c r="F8" s="30">
        <v>16</v>
      </c>
      <c r="G8" s="30">
        <v>6.8</v>
      </c>
      <c r="H8" s="30">
        <v>4.5</v>
      </c>
      <c r="I8" s="30">
        <v>4</v>
      </c>
      <c r="J8" s="30">
        <f>'6'!J8</f>
        <v>10</v>
      </c>
      <c r="K8" s="33">
        <f t="shared" si="0"/>
        <v>83.8</v>
      </c>
    </row>
  </sheetData>
  <mergeCells count="6">
    <mergeCell ref="A8:C8"/>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8"/>
  <sheetViews>
    <sheetView workbookViewId="0">
      <selection activeCell="J4" sqref="J4:J8"/>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35"/>
      <c r="B3" s="35"/>
      <c r="C3" s="35"/>
      <c r="D3" s="31" t="s">
        <v>6</v>
      </c>
      <c r="E3" s="31" t="s">
        <v>7</v>
      </c>
      <c r="F3" s="31" t="s">
        <v>8</v>
      </c>
      <c r="G3" s="31" t="s">
        <v>9</v>
      </c>
      <c r="H3" s="31" t="s">
        <v>10</v>
      </c>
      <c r="I3" s="31" t="s">
        <v>11</v>
      </c>
      <c r="J3" s="31" t="s">
        <v>18</v>
      </c>
      <c r="K3" s="32" t="s">
        <v>19</v>
      </c>
      <c r="L3" s="2"/>
      <c r="M3" s="2"/>
      <c r="N3" s="2"/>
      <c r="O3" s="2"/>
      <c r="P3" s="2"/>
    </row>
    <row r="4" spans="1:16" x14ac:dyDescent="0.2">
      <c r="A4" s="34" t="s">
        <v>20</v>
      </c>
      <c r="B4" s="34"/>
      <c r="C4" s="34"/>
      <c r="D4" s="30">
        <v>15</v>
      </c>
      <c r="E4" s="30">
        <v>20</v>
      </c>
      <c r="F4" s="30">
        <v>12</v>
      </c>
      <c r="G4" s="30">
        <v>10</v>
      </c>
      <c r="H4" s="30">
        <v>3</v>
      </c>
      <c r="I4" s="30">
        <v>3</v>
      </c>
      <c r="J4" s="30">
        <f>'6'!J4</f>
        <v>10</v>
      </c>
      <c r="K4" s="33">
        <f>SUM(D4:J4)</f>
        <v>73</v>
      </c>
    </row>
    <row r="5" spans="1:16" x14ac:dyDescent="0.2">
      <c r="A5" s="34" t="s">
        <v>21</v>
      </c>
      <c r="B5" s="34"/>
      <c r="C5" s="34"/>
      <c r="D5" s="30">
        <v>25</v>
      </c>
      <c r="E5" s="30">
        <v>25</v>
      </c>
      <c r="F5" s="30">
        <v>20</v>
      </c>
      <c r="G5" s="30">
        <v>10</v>
      </c>
      <c r="H5" s="30">
        <v>5</v>
      </c>
      <c r="I5" s="30">
        <v>5</v>
      </c>
      <c r="J5" s="30">
        <f>'6'!J5</f>
        <v>10</v>
      </c>
      <c r="K5" s="33">
        <f t="shared" ref="K5:K8" si="0">SUM(D5:J5)</f>
        <v>100</v>
      </c>
    </row>
    <row r="6" spans="1:16" x14ac:dyDescent="0.2">
      <c r="A6" s="34" t="s">
        <v>22</v>
      </c>
      <c r="B6" s="34"/>
      <c r="C6" s="34"/>
      <c r="D6" s="30">
        <v>25</v>
      </c>
      <c r="E6" s="30">
        <v>25</v>
      </c>
      <c r="F6" s="30">
        <v>20</v>
      </c>
      <c r="G6" s="30">
        <v>10</v>
      </c>
      <c r="H6" s="30">
        <v>5</v>
      </c>
      <c r="I6" s="30">
        <v>5</v>
      </c>
      <c r="J6" s="30">
        <f>'6'!J6</f>
        <v>10</v>
      </c>
      <c r="K6" s="33">
        <f t="shared" si="0"/>
        <v>100</v>
      </c>
    </row>
    <row r="7" spans="1:16" x14ac:dyDescent="0.2">
      <c r="A7" s="34" t="s">
        <v>23</v>
      </c>
      <c r="B7" s="34"/>
      <c r="C7" s="34"/>
      <c r="D7" s="30">
        <v>12.5</v>
      </c>
      <c r="E7" s="30">
        <v>15</v>
      </c>
      <c r="F7" s="30">
        <v>12</v>
      </c>
      <c r="G7" s="30">
        <v>10</v>
      </c>
      <c r="H7" s="30">
        <v>3</v>
      </c>
      <c r="I7" s="30">
        <v>3</v>
      </c>
      <c r="J7" s="30">
        <f>'6'!J7</f>
        <v>10</v>
      </c>
      <c r="K7" s="33">
        <f t="shared" si="0"/>
        <v>65.5</v>
      </c>
    </row>
    <row r="8" spans="1:16" x14ac:dyDescent="0.2">
      <c r="A8" s="34" t="s">
        <v>24</v>
      </c>
      <c r="B8" s="34"/>
      <c r="C8" s="34"/>
      <c r="D8" s="30">
        <v>20</v>
      </c>
      <c r="E8" s="30">
        <v>25</v>
      </c>
      <c r="F8" s="30">
        <v>20</v>
      </c>
      <c r="G8" s="30">
        <v>10</v>
      </c>
      <c r="H8" s="30">
        <v>5</v>
      </c>
      <c r="I8" s="30">
        <v>5</v>
      </c>
      <c r="J8" s="30">
        <f>'6'!J8</f>
        <v>10</v>
      </c>
      <c r="K8" s="33">
        <f t="shared" si="0"/>
        <v>95</v>
      </c>
    </row>
  </sheetData>
  <mergeCells count="6">
    <mergeCell ref="A8:C8"/>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
  <sheetViews>
    <sheetView workbookViewId="0">
      <selection activeCell="H32" sqref="H32"/>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35"/>
      <c r="B3" s="35"/>
      <c r="C3" s="35"/>
      <c r="D3" s="31" t="s">
        <v>6</v>
      </c>
      <c r="E3" s="31" t="s">
        <v>7</v>
      </c>
      <c r="F3" s="31" t="s">
        <v>8</v>
      </c>
      <c r="G3" s="31" t="s">
        <v>9</v>
      </c>
      <c r="H3" s="31" t="s">
        <v>10</v>
      </c>
      <c r="I3" s="31" t="s">
        <v>11</v>
      </c>
      <c r="J3" s="31" t="s">
        <v>18</v>
      </c>
      <c r="K3" s="32" t="s">
        <v>19</v>
      </c>
      <c r="L3" s="2"/>
      <c r="M3" s="2"/>
      <c r="N3" s="2"/>
      <c r="O3" s="2"/>
      <c r="P3" s="2"/>
    </row>
    <row r="4" spans="1:16" x14ac:dyDescent="0.2">
      <c r="A4" s="34" t="s">
        <v>20</v>
      </c>
      <c r="B4" s="34"/>
      <c r="C4" s="34"/>
      <c r="D4" s="30">
        <v>20</v>
      </c>
      <c r="E4" s="30">
        <v>20</v>
      </c>
      <c r="F4" s="30">
        <v>12</v>
      </c>
      <c r="G4" s="30">
        <v>8</v>
      </c>
      <c r="H4" s="30">
        <v>4</v>
      </c>
      <c r="I4" s="30">
        <v>3</v>
      </c>
      <c r="J4" s="30">
        <f>'6'!J4</f>
        <v>10</v>
      </c>
      <c r="K4" s="33">
        <f>SUM(D4:J4)</f>
        <v>77</v>
      </c>
    </row>
    <row r="5" spans="1:16" x14ac:dyDescent="0.2">
      <c r="A5" s="34" t="s">
        <v>21</v>
      </c>
      <c r="B5" s="34"/>
      <c r="C5" s="34"/>
      <c r="D5" s="30">
        <v>20</v>
      </c>
      <c r="E5" s="30">
        <v>20</v>
      </c>
      <c r="F5" s="30">
        <v>16</v>
      </c>
      <c r="G5" s="30">
        <v>8</v>
      </c>
      <c r="H5" s="30">
        <v>4</v>
      </c>
      <c r="I5" s="30">
        <v>4</v>
      </c>
      <c r="J5" s="30">
        <f>'6'!J5</f>
        <v>10</v>
      </c>
      <c r="K5" s="33">
        <f t="shared" ref="K5:K8" si="0">SUM(D5:J5)</f>
        <v>82</v>
      </c>
    </row>
    <row r="6" spans="1:16" x14ac:dyDescent="0.2">
      <c r="A6" s="34" t="s">
        <v>22</v>
      </c>
      <c r="B6" s="34"/>
      <c r="C6" s="34"/>
      <c r="D6" s="30">
        <v>20</v>
      </c>
      <c r="E6" s="30">
        <v>20</v>
      </c>
      <c r="F6" s="30">
        <v>16</v>
      </c>
      <c r="G6" s="30">
        <v>6</v>
      </c>
      <c r="H6" s="30">
        <v>4</v>
      </c>
      <c r="I6" s="30">
        <v>4</v>
      </c>
      <c r="J6" s="30">
        <f>'6'!J6</f>
        <v>10</v>
      </c>
      <c r="K6" s="33">
        <f t="shared" si="0"/>
        <v>80</v>
      </c>
    </row>
    <row r="7" spans="1:16" x14ac:dyDescent="0.2">
      <c r="A7" s="34" t="s">
        <v>23</v>
      </c>
      <c r="B7" s="34"/>
      <c r="C7" s="34"/>
      <c r="D7" s="30">
        <v>15</v>
      </c>
      <c r="E7" s="30">
        <v>15</v>
      </c>
      <c r="F7" s="30">
        <v>12</v>
      </c>
      <c r="G7" s="30">
        <v>6</v>
      </c>
      <c r="H7" s="30">
        <v>3</v>
      </c>
      <c r="I7" s="30">
        <v>3</v>
      </c>
      <c r="J7" s="30">
        <f>'6'!J7</f>
        <v>10</v>
      </c>
      <c r="K7" s="33">
        <f t="shared" si="0"/>
        <v>64</v>
      </c>
    </row>
    <row r="8" spans="1:16" x14ac:dyDescent="0.2">
      <c r="A8" s="34" t="s">
        <v>24</v>
      </c>
      <c r="B8" s="34"/>
      <c r="C8" s="34"/>
      <c r="D8" s="30">
        <v>15</v>
      </c>
      <c r="E8" s="30">
        <v>15</v>
      </c>
      <c r="F8" s="30">
        <v>12</v>
      </c>
      <c r="G8" s="30">
        <v>6</v>
      </c>
      <c r="H8" s="30">
        <v>2</v>
      </c>
      <c r="I8" s="30">
        <v>3</v>
      </c>
      <c r="J8" s="30">
        <f>'6'!J8</f>
        <v>10</v>
      </c>
      <c r="K8" s="33">
        <f t="shared" si="0"/>
        <v>63</v>
      </c>
    </row>
  </sheetData>
  <mergeCells count="6">
    <mergeCell ref="A8:C8"/>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
  <sheetViews>
    <sheetView workbookViewId="0">
      <selection activeCell="H19" sqref="H19"/>
    </sheetView>
  </sheetViews>
  <sheetFormatPr defaultColWidth="9.140625"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35"/>
      <c r="B3" s="35"/>
      <c r="C3" s="35"/>
      <c r="D3" s="31" t="s">
        <v>6</v>
      </c>
      <c r="E3" s="31" t="s">
        <v>7</v>
      </c>
      <c r="F3" s="31" t="s">
        <v>8</v>
      </c>
      <c r="G3" s="31" t="s">
        <v>9</v>
      </c>
      <c r="H3" s="31" t="s">
        <v>10</v>
      </c>
      <c r="I3" s="31" t="s">
        <v>11</v>
      </c>
      <c r="J3" s="31" t="s">
        <v>18</v>
      </c>
      <c r="K3" s="32" t="s">
        <v>19</v>
      </c>
      <c r="L3" s="2"/>
      <c r="M3" s="2"/>
      <c r="N3" s="2"/>
      <c r="O3" s="2"/>
      <c r="P3" s="2"/>
    </row>
    <row r="4" spans="1:16" x14ac:dyDescent="0.2">
      <c r="A4" s="34" t="s">
        <v>20</v>
      </c>
      <c r="B4" s="34"/>
      <c r="C4" s="34"/>
      <c r="D4" s="30"/>
      <c r="E4" s="30"/>
      <c r="F4" s="30"/>
      <c r="G4" s="30"/>
      <c r="H4" s="30"/>
      <c r="I4" s="30"/>
      <c r="J4" s="30">
        <v>10</v>
      </c>
      <c r="K4" s="33">
        <f>SUM(D4:J4)</f>
        <v>10</v>
      </c>
    </row>
    <row r="5" spans="1:16" x14ac:dyDescent="0.2">
      <c r="A5" s="34" t="s">
        <v>21</v>
      </c>
      <c r="B5" s="34"/>
      <c r="C5" s="34"/>
      <c r="D5" s="30"/>
      <c r="E5" s="30"/>
      <c r="F5" s="30"/>
      <c r="G5" s="30"/>
      <c r="H5" s="30"/>
      <c r="I5" s="30"/>
      <c r="J5" s="30">
        <v>10</v>
      </c>
      <c r="K5" s="33">
        <f t="shared" ref="K5:K8" si="0">SUM(D5:J5)</f>
        <v>10</v>
      </c>
    </row>
    <row r="6" spans="1:16" x14ac:dyDescent="0.2">
      <c r="A6" s="34" t="s">
        <v>22</v>
      </c>
      <c r="B6" s="34"/>
      <c r="C6" s="34"/>
      <c r="D6" s="30"/>
      <c r="E6" s="30"/>
      <c r="F6" s="30"/>
      <c r="G6" s="30"/>
      <c r="H6" s="30"/>
      <c r="I6" s="30"/>
      <c r="J6" s="30">
        <v>10</v>
      </c>
      <c r="K6" s="33">
        <f t="shared" si="0"/>
        <v>10</v>
      </c>
    </row>
    <row r="7" spans="1:16" x14ac:dyDescent="0.2">
      <c r="A7" s="34" t="s">
        <v>23</v>
      </c>
      <c r="B7" s="34"/>
      <c r="C7" s="34"/>
      <c r="D7" s="30"/>
      <c r="E7" s="30"/>
      <c r="F7" s="30"/>
      <c r="G7" s="30"/>
      <c r="H7" s="30"/>
      <c r="I7" s="30"/>
      <c r="J7" s="30">
        <v>10</v>
      </c>
      <c r="K7" s="33">
        <f t="shared" si="0"/>
        <v>10</v>
      </c>
    </row>
    <row r="8" spans="1:16" x14ac:dyDescent="0.2">
      <c r="A8" s="34" t="s">
        <v>24</v>
      </c>
      <c r="B8" s="34"/>
      <c r="C8" s="34"/>
      <c r="D8" s="30"/>
      <c r="E8" s="30"/>
      <c r="F8" s="30"/>
      <c r="G8" s="30"/>
      <c r="H8" s="30"/>
      <c r="I8" s="30"/>
      <c r="J8" s="30">
        <v>10</v>
      </c>
      <c r="K8" s="33">
        <f t="shared" si="0"/>
        <v>10</v>
      </c>
    </row>
  </sheetData>
  <mergeCells count="6">
    <mergeCell ref="A8:C8"/>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6"/>
  <sheetViews>
    <sheetView tabSelected="1" workbookViewId="0">
      <selection activeCell="E26" sqref="E26"/>
    </sheetView>
  </sheetViews>
  <sheetFormatPr defaultColWidth="9.140625" defaultRowHeight="15" x14ac:dyDescent="0.2"/>
  <cols>
    <col min="1" max="1" width="33" style="7" customWidth="1"/>
    <col min="2" max="4" width="7" style="7" bestFit="1" customWidth="1"/>
    <col min="5" max="5" width="8.28515625" style="7" bestFit="1" customWidth="1"/>
    <col min="6" max="6" width="7.7109375" style="7" customWidth="1"/>
    <col min="7" max="7" width="8.85546875" style="7" hidden="1" customWidth="1"/>
    <col min="8" max="8" width="7.5703125" style="7" customWidth="1"/>
    <col min="9" max="9" width="8.28515625" style="7" customWidth="1"/>
    <col min="10" max="13" width="4.140625" style="7" bestFit="1" customWidth="1"/>
    <col min="14" max="14" width="4.140625" style="7" customWidth="1"/>
    <col min="15" max="15" width="7.140625" style="7" bestFit="1" customWidth="1"/>
    <col min="16" max="16384" width="9.140625" style="7"/>
  </cols>
  <sheetData>
    <row r="1" spans="1:16" ht="15.75" x14ac:dyDescent="0.25">
      <c r="A1" s="5" t="s">
        <v>12</v>
      </c>
      <c r="B1" s="6"/>
      <c r="C1" s="5"/>
      <c r="D1" s="5"/>
      <c r="E1" s="5"/>
      <c r="F1" s="5"/>
      <c r="G1" s="5"/>
      <c r="H1" s="5"/>
    </row>
    <row r="2" spans="1:16" ht="6" customHeight="1" x14ac:dyDescent="0.25">
      <c r="A2" s="5"/>
      <c r="B2" s="6"/>
      <c r="C2" s="5"/>
      <c r="D2" s="5"/>
      <c r="E2" s="5"/>
      <c r="F2" s="5"/>
      <c r="G2" s="5"/>
      <c r="H2" s="5"/>
    </row>
    <row r="3" spans="1:16" ht="15.75" x14ac:dyDescent="0.25">
      <c r="A3" s="36" t="s">
        <v>25</v>
      </c>
      <c r="B3" s="36"/>
      <c r="C3" s="36"/>
      <c r="D3" s="36"/>
      <c r="E3" s="36"/>
      <c r="F3" s="36"/>
      <c r="G3" s="36"/>
      <c r="H3" s="36"/>
    </row>
    <row r="4" spans="1:16" x14ac:dyDescent="0.2">
      <c r="A4" s="6"/>
      <c r="B4" s="6"/>
      <c r="C4" s="6"/>
      <c r="D4" s="6"/>
      <c r="E4" s="6"/>
      <c r="F4" s="6"/>
      <c r="G4" s="6"/>
      <c r="H4" s="6"/>
    </row>
    <row r="5" spans="1:16" ht="15.75" x14ac:dyDescent="0.25">
      <c r="F5" s="17"/>
      <c r="G5" s="16"/>
      <c r="H5" s="8"/>
      <c r="I5" s="16"/>
      <c r="J5" s="8"/>
      <c r="O5" s="37" t="s">
        <v>15</v>
      </c>
      <c r="P5" s="37"/>
    </row>
    <row r="6" spans="1:16" s="11" customFormat="1" ht="135" customHeight="1" x14ac:dyDescent="0.2">
      <c r="A6" s="9"/>
      <c r="B6" s="10" t="s">
        <v>1</v>
      </c>
      <c r="C6" s="10" t="s">
        <v>2</v>
      </c>
      <c r="D6" s="10" t="s">
        <v>3</v>
      </c>
      <c r="E6" s="10" t="s">
        <v>4</v>
      </c>
      <c r="F6" s="10" t="s">
        <v>5</v>
      </c>
      <c r="G6" s="19" t="s">
        <v>16</v>
      </c>
      <c r="I6" s="7"/>
      <c r="J6" s="10" t="str">
        <f>B6</f>
        <v>Evaluator 1</v>
      </c>
      <c r="K6" s="10" t="str">
        <f>C6</f>
        <v>Evaluator 2</v>
      </c>
      <c r="L6" s="10" t="str">
        <f>D6</f>
        <v>Evaluator 3</v>
      </c>
      <c r="M6" s="10" t="str">
        <f>E6</f>
        <v>Evaluator 4</v>
      </c>
      <c r="N6" s="10" t="str">
        <f>F6</f>
        <v>Evaluator 5</v>
      </c>
      <c r="O6" s="19" t="s">
        <v>17</v>
      </c>
      <c r="P6" s="15" t="s">
        <v>14</v>
      </c>
    </row>
    <row r="7" spans="1:16" ht="16.5" customHeight="1" x14ac:dyDescent="0.2">
      <c r="A7" s="13" t="str">
        <f>'1'!A4:C4</f>
        <v>Asakura Robinson</v>
      </c>
      <c r="B7" s="22">
        <f>'1'!K4</f>
        <v>78.5</v>
      </c>
      <c r="C7" s="22">
        <f>'2'!K4</f>
        <v>71.75</v>
      </c>
      <c r="D7" s="22">
        <f>'3'!K4</f>
        <v>69.199999999999989</v>
      </c>
      <c r="E7" s="22">
        <f>'4'!K4</f>
        <v>73</v>
      </c>
      <c r="F7" s="22">
        <f>'5'!K4</f>
        <v>77</v>
      </c>
      <c r="G7" s="20">
        <f>AVERAGE(B7:F7)</f>
        <v>73.89</v>
      </c>
      <c r="H7" s="18"/>
      <c r="I7" s="18"/>
      <c r="J7" s="12">
        <f>RANK(B7,$B$7:$B$11,0)</f>
        <v>3</v>
      </c>
      <c r="K7" s="12">
        <f>RANK(C7,$C$7:$C$11,0)</f>
        <v>2</v>
      </c>
      <c r="L7" s="12">
        <f>RANK(D7,$D$7:$D$11,0)</f>
        <v>4</v>
      </c>
      <c r="M7" s="12">
        <f>RANK(E7,$E$7:$E$11,0)</f>
        <v>4</v>
      </c>
      <c r="N7" s="12">
        <f>RANK(F7,$F$7:$F$11,0)</f>
        <v>3</v>
      </c>
      <c r="O7" s="21">
        <f>AVERAGE(J7:N7)</f>
        <v>3.2</v>
      </c>
      <c r="P7" s="21">
        <f>RANK(O7,$O$7:$O$11,1)</f>
        <v>4</v>
      </c>
    </row>
    <row r="8" spans="1:16" s="23" customFormat="1" ht="16.5" customHeight="1" x14ac:dyDescent="0.2">
      <c r="A8" s="29" t="str">
        <f>'1'!A5:C5</f>
        <v>DesignWorkshop</v>
      </c>
      <c r="B8" s="25">
        <f>'1'!K5</f>
        <v>80.600000000000009</v>
      </c>
      <c r="C8" s="25">
        <f>'2'!K5</f>
        <v>67.5</v>
      </c>
      <c r="D8" s="25">
        <f>'3'!K5</f>
        <v>83.3</v>
      </c>
      <c r="E8" s="25">
        <f>'4'!K5</f>
        <v>100</v>
      </c>
      <c r="F8" s="25">
        <f>'5'!K5</f>
        <v>82</v>
      </c>
      <c r="G8" s="27">
        <f>AVERAGE(B8:F8)</f>
        <v>82.68</v>
      </c>
      <c r="H8" s="26"/>
      <c r="I8" s="26"/>
      <c r="J8" s="24">
        <f>RANK(B8,$B$7:$B$11,0)</f>
        <v>1</v>
      </c>
      <c r="K8" s="24">
        <f>RANK(C8,$C$7:$C$11,0)</f>
        <v>4</v>
      </c>
      <c r="L8" s="24">
        <f>RANK(D8,$D$7:$D$11,0)</f>
        <v>2</v>
      </c>
      <c r="M8" s="24">
        <f>RANK(E8,$E$7:$E$11,0)</f>
        <v>1</v>
      </c>
      <c r="N8" s="24">
        <f>RANK(F8,$F$7:$F$11,0)</f>
        <v>1</v>
      </c>
      <c r="O8" s="28">
        <f>AVERAGE(J8:N8)</f>
        <v>1.8</v>
      </c>
      <c r="P8" s="28">
        <f>RANK(O8,$O$7:$O$11,1)</f>
        <v>1</v>
      </c>
    </row>
    <row r="9" spans="1:16" ht="16.5" customHeight="1" x14ac:dyDescent="0.2">
      <c r="A9" s="13" t="str">
        <f>'1'!A6:C6</f>
        <v>OJB</v>
      </c>
      <c r="B9" s="22">
        <f>'1'!K6</f>
        <v>63.7</v>
      </c>
      <c r="C9" s="22">
        <f>'2'!K6</f>
        <v>70</v>
      </c>
      <c r="D9" s="22">
        <f>'3'!K6</f>
        <v>70.3</v>
      </c>
      <c r="E9" s="22">
        <f>'4'!K6</f>
        <v>100</v>
      </c>
      <c r="F9" s="22">
        <f>'5'!K6</f>
        <v>80</v>
      </c>
      <c r="G9" s="20">
        <f>AVERAGE(B9:F9)</f>
        <v>76.8</v>
      </c>
      <c r="H9" s="18"/>
      <c r="I9" s="18"/>
      <c r="J9" s="12">
        <f>RANK(B9,$B$7:$B$11,0)</f>
        <v>5</v>
      </c>
      <c r="K9" s="12">
        <f>RANK(C9,$C$7:$C$11,0)</f>
        <v>3</v>
      </c>
      <c r="L9" s="12">
        <f>RANK(D9,$D$7:$D$11,0)</f>
        <v>3</v>
      </c>
      <c r="M9" s="12">
        <f>RANK(E9,$E$7:$E$11,0)</f>
        <v>1</v>
      </c>
      <c r="N9" s="12">
        <f>RANK(F9,$F$7:$F$11,0)</f>
        <v>2</v>
      </c>
      <c r="O9" s="21">
        <f>AVERAGE(J9:N9)</f>
        <v>2.8</v>
      </c>
      <c r="P9" s="21">
        <f>RANK(O9,$O$7:$O$11,1)</f>
        <v>2</v>
      </c>
    </row>
    <row r="10" spans="1:16" x14ac:dyDescent="0.2">
      <c r="A10" s="13" t="str">
        <f>'1'!A7:C7</f>
        <v>PGAL</v>
      </c>
      <c r="B10" s="22">
        <f>'1'!K7</f>
        <v>80.100000000000009</v>
      </c>
      <c r="C10" s="22">
        <f>'2'!K7</f>
        <v>62.5</v>
      </c>
      <c r="D10" s="22">
        <f>'3'!K7</f>
        <v>52.3</v>
      </c>
      <c r="E10" s="22">
        <f>'4'!K7</f>
        <v>65.5</v>
      </c>
      <c r="F10" s="22">
        <f>'5'!K7</f>
        <v>64</v>
      </c>
      <c r="G10" s="20">
        <f>AVERAGE(B10:F10)</f>
        <v>64.88000000000001</v>
      </c>
      <c r="H10" s="18"/>
      <c r="I10" s="18"/>
      <c r="J10" s="12">
        <f>RANK(B10,$B$7:$B$11,0)</f>
        <v>2</v>
      </c>
      <c r="K10" s="12">
        <f>RANK(C10,$C$7:$C$11,0)</f>
        <v>5</v>
      </c>
      <c r="L10" s="12">
        <f>RANK(D10,$D$7:$D$11,0)</f>
        <v>5</v>
      </c>
      <c r="M10" s="12">
        <f>RANK(E10,$E$7:$E$11,0)</f>
        <v>5</v>
      </c>
      <c r="N10" s="12">
        <f>RANK(F10,$F$7:$F$11,0)</f>
        <v>4</v>
      </c>
      <c r="O10" s="21">
        <f>AVERAGE(J10:N10)</f>
        <v>4.2</v>
      </c>
      <c r="P10" s="21">
        <f>RANK(O10,$O$7:$O$11,1)</f>
        <v>5</v>
      </c>
    </row>
    <row r="11" spans="1:16" x14ac:dyDescent="0.2">
      <c r="A11" s="13" t="str">
        <f>'1'!A8:C8</f>
        <v>SWA Group</v>
      </c>
      <c r="B11" s="22">
        <f>'1'!K8</f>
        <v>78</v>
      </c>
      <c r="C11" s="22">
        <f>'2'!K8</f>
        <v>79</v>
      </c>
      <c r="D11" s="22">
        <f>'3'!K8</f>
        <v>83.8</v>
      </c>
      <c r="E11" s="22">
        <f>'4'!K8</f>
        <v>95</v>
      </c>
      <c r="F11" s="22">
        <f>'5'!K8</f>
        <v>63</v>
      </c>
      <c r="G11" s="20">
        <f>AVERAGE(B11:F11)</f>
        <v>79.760000000000005</v>
      </c>
      <c r="H11" s="18"/>
      <c r="I11" s="18"/>
      <c r="J11" s="12">
        <f>RANK(B11,$B$7:$B$11,0)</f>
        <v>4</v>
      </c>
      <c r="K11" s="12">
        <f>RANK(C11,$C$7:$C$11,0)</f>
        <v>1</v>
      </c>
      <c r="L11" s="12">
        <f>RANK(D11,$D$7:$D$11,0)</f>
        <v>1</v>
      </c>
      <c r="M11" s="12">
        <f>RANK(E11,$E$7:$E$11,0)</f>
        <v>3</v>
      </c>
      <c r="N11" s="12">
        <f>RANK(F11,$F$7:$F$11,0)</f>
        <v>5</v>
      </c>
      <c r="O11" s="21">
        <f>AVERAGE(J11:N11)</f>
        <v>2.8</v>
      </c>
      <c r="P11" s="21">
        <f>RANK(O11,$O$7:$O$11,1)</f>
        <v>2</v>
      </c>
    </row>
    <row r="16" spans="1:16" x14ac:dyDescent="0.2">
      <c r="A16" s="14" t="s">
        <v>13</v>
      </c>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CBBC7-6689-428D-A82F-3593FC00809E}">
  <dimension ref="A1:V48"/>
  <sheetViews>
    <sheetView zoomScaleNormal="100" workbookViewId="0">
      <selection activeCell="F28" sqref="F28"/>
    </sheetView>
  </sheetViews>
  <sheetFormatPr defaultColWidth="9.140625" defaultRowHeight="12.75" x14ac:dyDescent="0.2"/>
  <cols>
    <col min="1" max="1" width="20.7109375" style="40" customWidth="1"/>
    <col min="2" max="22" width="9.5703125" style="40" customWidth="1"/>
    <col min="23" max="16384" width="9.140625" style="40"/>
  </cols>
  <sheetData>
    <row r="1" spans="1:22" ht="15.75" customHeight="1" x14ac:dyDescent="0.25">
      <c r="A1" s="38" t="s">
        <v>26</v>
      </c>
      <c r="B1" s="38"/>
      <c r="C1" s="38"/>
      <c r="D1" s="38"/>
      <c r="E1" s="38"/>
      <c r="F1" s="38"/>
      <c r="G1" s="38"/>
      <c r="H1" s="38"/>
      <c r="I1" s="38"/>
      <c r="J1" s="39"/>
    </row>
    <row r="2" spans="1:22" ht="15.75" x14ac:dyDescent="0.25">
      <c r="A2" s="41" t="s">
        <v>27</v>
      </c>
      <c r="B2" s="41"/>
      <c r="C2" s="41"/>
      <c r="D2" s="41"/>
      <c r="E2" s="41"/>
      <c r="F2" s="41"/>
      <c r="G2" s="41"/>
      <c r="H2" s="41"/>
      <c r="I2" s="41"/>
      <c r="J2" s="42"/>
    </row>
    <row r="3" spans="1:22" x14ac:dyDescent="0.2">
      <c r="A3" s="43" t="s">
        <v>28</v>
      </c>
      <c r="B3" s="44"/>
      <c r="C3" s="44"/>
      <c r="D3" s="44"/>
    </row>
    <row r="4" spans="1:22" ht="15" customHeight="1" x14ac:dyDescent="0.2">
      <c r="A4" s="43" t="s">
        <v>29</v>
      </c>
      <c r="B4" s="45" t="s">
        <v>30</v>
      </c>
      <c r="C4" s="45"/>
      <c r="D4" s="45"/>
      <c r="E4" s="46"/>
    </row>
    <row r="5" spans="1:22" ht="20.25" customHeight="1" x14ac:dyDescent="0.25">
      <c r="A5" s="47" t="s">
        <v>31</v>
      </c>
      <c r="B5" s="47"/>
      <c r="C5" s="48"/>
      <c r="D5" s="48"/>
      <c r="E5" s="48"/>
      <c r="F5" s="48"/>
      <c r="G5" s="48"/>
    </row>
    <row r="6" spans="1:22" ht="27" customHeight="1" thickBot="1" x14ac:dyDescent="0.25">
      <c r="A6" s="49"/>
      <c r="B6" s="50" t="s">
        <v>32</v>
      </c>
      <c r="C6" s="50"/>
      <c r="D6" s="50"/>
      <c r="E6" s="50"/>
      <c r="F6" s="50"/>
      <c r="G6" s="50"/>
      <c r="H6" s="50"/>
      <c r="I6" s="50"/>
    </row>
    <row r="7" spans="1:22" ht="20.25" customHeight="1" x14ac:dyDescent="0.25">
      <c r="A7" s="51" t="s">
        <v>33</v>
      </c>
      <c r="B7" s="51"/>
      <c r="C7" s="52"/>
      <c r="D7" s="53"/>
      <c r="E7" s="53"/>
      <c r="F7" s="53"/>
      <c r="G7" s="53"/>
    </row>
    <row r="8" spans="1:22" ht="27" customHeight="1" thickBot="1" x14ac:dyDescent="0.25">
      <c r="A8" s="49"/>
      <c r="B8" s="50" t="s">
        <v>34</v>
      </c>
      <c r="C8" s="50"/>
      <c r="D8" s="50"/>
      <c r="E8" s="50"/>
      <c r="F8" s="50"/>
      <c r="G8" s="50"/>
      <c r="H8" s="50"/>
      <c r="I8" s="50"/>
    </row>
    <row r="9" spans="1:22" ht="15" customHeight="1" x14ac:dyDescent="0.2"/>
    <row r="10" spans="1:22" ht="15" customHeight="1" x14ac:dyDescent="0.2"/>
    <row r="11" spans="1:22" ht="11.25" customHeight="1" thickBot="1" x14ac:dyDescent="0.25"/>
    <row r="12" spans="1:22" s="54" customFormat="1" ht="13.5" thickBot="1" x14ac:dyDescent="0.25">
      <c r="B12" s="55" t="s">
        <v>35</v>
      </c>
      <c r="C12" s="56"/>
      <c r="D12" s="57"/>
      <c r="E12" s="55" t="s">
        <v>36</v>
      </c>
      <c r="F12" s="56"/>
      <c r="G12" s="57"/>
      <c r="H12" s="55" t="s">
        <v>37</v>
      </c>
      <c r="I12" s="56"/>
      <c r="J12" s="57"/>
      <c r="K12" s="55" t="s">
        <v>38</v>
      </c>
      <c r="L12" s="56"/>
      <c r="M12" s="57"/>
      <c r="N12" s="55" t="s">
        <v>39</v>
      </c>
      <c r="O12" s="56"/>
      <c r="P12" s="57"/>
      <c r="Q12" s="55" t="s">
        <v>40</v>
      </c>
      <c r="R12" s="56"/>
      <c r="S12" s="57"/>
      <c r="T12" s="55" t="s">
        <v>41</v>
      </c>
      <c r="U12" s="56"/>
      <c r="V12" s="57"/>
    </row>
    <row r="13" spans="1:22" s="54" customFormat="1" ht="82.15" customHeight="1" x14ac:dyDescent="0.2">
      <c r="B13" s="58" t="s">
        <v>42</v>
      </c>
      <c r="C13" s="59"/>
      <c r="D13" s="60"/>
      <c r="E13" s="61" t="s">
        <v>43</v>
      </c>
      <c r="F13" s="62"/>
      <c r="G13" s="63"/>
      <c r="H13" s="61" t="s">
        <v>44</v>
      </c>
      <c r="I13" s="62"/>
      <c r="J13" s="63"/>
      <c r="K13" s="61" t="s">
        <v>45</v>
      </c>
      <c r="L13" s="62"/>
      <c r="M13" s="63"/>
      <c r="N13" s="61" t="s">
        <v>46</v>
      </c>
      <c r="O13" s="62"/>
      <c r="P13" s="63"/>
      <c r="Q13" s="61" t="s">
        <v>47</v>
      </c>
      <c r="R13" s="62"/>
      <c r="S13" s="63"/>
      <c r="T13" s="64" t="s">
        <v>51</v>
      </c>
      <c r="U13" s="65"/>
      <c r="V13" s="66"/>
    </row>
    <row r="14" spans="1:22" s="71" customFormat="1" ht="11.25" customHeight="1" x14ac:dyDescent="0.2">
      <c r="A14" s="67"/>
      <c r="B14" s="68" t="s">
        <v>48</v>
      </c>
      <c r="C14" s="69"/>
      <c r="D14" s="70"/>
      <c r="E14" s="68" t="s">
        <v>48</v>
      </c>
      <c r="F14" s="69"/>
      <c r="G14" s="70"/>
      <c r="H14" s="68" t="s">
        <v>48</v>
      </c>
      <c r="I14" s="69"/>
      <c r="J14" s="70"/>
      <c r="K14" s="68" t="s">
        <v>48</v>
      </c>
      <c r="L14" s="69"/>
      <c r="M14" s="70"/>
      <c r="N14" s="68" t="s">
        <v>48</v>
      </c>
      <c r="O14" s="69"/>
      <c r="P14" s="70"/>
      <c r="Q14" s="68" t="s">
        <v>48</v>
      </c>
      <c r="R14" s="69"/>
      <c r="S14" s="70"/>
      <c r="T14" s="68" t="s">
        <v>48</v>
      </c>
      <c r="U14" s="69"/>
      <c r="V14" s="70"/>
    </row>
    <row r="15" spans="1:22" s="71" customFormat="1" x14ac:dyDescent="0.2">
      <c r="A15" s="72" t="s">
        <v>20</v>
      </c>
      <c r="B15" s="73"/>
      <c r="C15" s="74"/>
      <c r="D15" s="75"/>
      <c r="E15" s="73"/>
      <c r="F15" s="74"/>
      <c r="G15" s="75"/>
      <c r="H15" s="73"/>
      <c r="I15" s="74"/>
      <c r="J15" s="75"/>
      <c r="K15" s="73"/>
      <c r="L15" s="74"/>
      <c r="M15" s="75"/>
      <c r="N15" s="73"/>
      <c r="O15" s="74"/>
      <c r="P15" s="75"/>
      <c r="Q15" s="73"/>
      <c r="R15" s="74"/>
      <c r="S15" s="75"/>
      <c r="T15" s="76"/>
      <c r="U15" s="77"/>
      <c r="V15" s="78"/>
    </row>
    <row r="16" spans="1:22" s="71" customFormat="1" x14ac:dyDescent="0.2">
      <c r="A16" s="79" t="s">
        <v>21</v>
      </c>
      <c r="B16" s="80"/>
      <c r="C16" s="81"/>
      <c r="D16" s="82"/>
      <c r="E16" s="80"/>
      <c r="F16" s="81"/>
      <c r="G16" s="82"/>
      <c r="H16" s="80"/>
      <c r="I16" s="81"/>
      <c r="J16" s="82"/>
      <c r="K16" s="80"/>
      <c r="L16" s="81"/>
      <c r="M16" s="82"/>
      <c r="N16" s="80"/>
      <c r="O16" s="81"/>
      <c r="P16" s="82"/>
      <c r="Q16" s="80"/>
      <c r="R16" s="81"/>
      <c r="S16" s="82"/>
      <c r="T16" s="83"/>
      <c r="U16" s="84"/>
      <c r="V16" s="85"/>
    </row>
    <row r="17" spans="1:22" s="71" customFormat="1" x14ac:dyDescent="0.2">
      <c r="A17" s="79" t="s">
        <v>22</v>
      </c>
      <c r="B17" s="80"/>
      <c r="C17" s="81"/>
      <c r="D17" s="82"/>
      <c r="E17" s="80"/>
      <c r="F17" s="81"/>
      <c r="G17" s="82"/>
      <c r="H17" s="80"/>
      <c r="I17" s="81"/>
      <c r="J17" s="82"/>
      <c r="K17" s="80"/>
      <c r="L17" s="81"/>
      <c r="M17" s="82"/>
      <c r="N17" s="80"/>
      <c r="O17" s="81"/>
      <c r="P17" s="82"/>
      <c r="Q17" s="80"/>
      <c r="R17" s="81"/>
      <c r="S17" s="82"/>
      <c r="T17" s="83"/>
      <c r="U17" s="84"/>
      <c r="V17" s="85"/>
    </row>
    <row r="18" spans="1:22" s="71" customFormat="1" x14ac:dyDescent="0.2">
      <c r="A18" s="79" t="s">
        <v>23</v>
      </c>
      <c r="B18" s="80"/>
      <c r="C18" s="81"/>
      <c r="D18" s="82"/>
      <c r="E18" s="80"/>
      <c r="F18" s="81"/>
      <c r="G18" s="82"/>
      <c r="H18" s="80"/>
      <c r="I18" s="81"/>
      <c r="J18" s="82"/>
      <c r="K18" s="80"/>
      <c r="L18" s="81"/>
      <c r="M18" s="82"/>
      <c r="N18" s="80"/>
      <c r="O18" s="81"/>
      <c r="P18" s="82"/>
      <c r="Q18" s="80"/>
      <c r="R18" s="81"/>
      <c r="S18" s="82"/>
      <c r="T18" s="83"/>
      <c r="U18" s="84"/>
      <c r="V18" s="85"/>
    </row>
    <row r="19" spans="1:22" s="71" customFormat="1" x14ac:dyDescent="0.2">
      <c r="A19" s="79" t="s">
        <v>24</v>
      </c>
      <c r="B19" s="80"/>
      <c r="C19" s="81"/>
      <c r="D19" s="82"/>
      <c r="E19" s="80"/>
      <c r="F19" s="81"/>
      <c r="G19" s="82"/>
      <c r="H19" s="80"/>
      <c r="I19" s="81"/>
      <c r="J19" s="82"/>
      <c r="K19" s="80"/>
      <c r="L19" s="81"/>
      <c r="M19" s="82"/>
      <c r="N19" s="80"/>
      <c r="O19" s="81"/>
      <c r="P19" s="82"/>
      <c r="Q19" s="80"/>
      <c r="R19" s="81"/>
      <c r="S19" s="82"/>
      <c r="T19" s="83"/>
      <c r="U19" s="84"/>
      <c r="V19" s="85"/>
    </row>
    <row r="20" spans="1:22" s="87" customFormat="1" ht="7.5" customHeight="1" x14ac:dyDescent="0.2">
      <c r="A20" s="86"/>
      <c r="B20" s="86"/>
      <c r="C20" s="86"/>
      <c r="D20" s="86"/>
      <c r="E20" s="86"/>
      <c r="F20" s="86"/>
      <c r="G20" s="86"/>
      <c r="H20" s="86"/>
      <c r="I20" s="86"/>
      <c r="J20" s="86"/>
      <c r="K20" s="86"/>
      <c r="L20" s="86"/>
      <c r="M20" s="86"/>
      <c r="N20" s="86"/>
      <c r="O20" s="86"/>
      <c r="P20" s="86"/>
      <c r="Q20" s="86"/>
      <c r="R20" s="86"/>
      <c r="S20" s="86"/>
      <c r="T20" s="86"/>
      <c r="U20" s="86"/>
      <c r="V20" s="86"/>
    </row>
    <row r="21" spans="1:22" s="88" customFormat="1" ht="6.75" customHeight="1" x14ac:dyDescent="0.2"/>
    <row r="23" spans="1:22" x14ac:dyDescent="0.2">
      <c r="A23" s="89"/>
      <c r="G23" s="90"/>
      <c r="H23" s="90"/>
    </row>
    <row r="24" spans="1:22" x14ac:dyDescent="0.2">
      <c r="A24" s="91" t="s">
        <v>49</v>
      </c>
      <c r="G24" s="90"/>
      <c r="H24" s="90"/>
      <c r="I24" s="90"/>
      <c r="J24" s="90"/>
    </row>
    <row r="25" spans="1:22" ht="15" x14ac:dyDescent="0.25">
      <c r="A25" s="92"/>
      <c r="B25" s="92"/>
      <c r="C25" s="93"/>
      <c r="G25" s="90"/>
      <c r="H25" s="90"/>
      <c r="I25" s="90"/>
      <c r="J25" s="90"/>
    </row>
    <row r="26" spans="1:22" ht="15" x14ac:dyDescent="0.25">
      <c r="A26" s="92"/>
      <c r="B26" s="92"/>
      <c r="C26" s="93"/>
      <c r="G26" s="90"/>
      <c r="H26" s="90"/>
      <c r="I26" s="90"/>
      <c r="J26" s="90"/>
    </row>
    <row r="27" spans="1:22" ht="15" x14ac:dyDescent="0.25">
      <c r="A27" s="92"/>
      <c r="B27" s="92"/>
      <c r="C27" s="93"/>
      <c r="G27" s="90"/>
      <c r="H27" s="90"/>
      <c r="I27" s="90"/>
      <c r="J27" s="90"/>
    </row>
    <row r="28" spans="1:22" ht="15" x14ac:dyDescent="0.25">
      <c r="A28" s="92"/>
      <c r="B28" s="92"/>
      <c r="C28" s="93"/>
      <c r="G28" s="90"/>
      <c r="H28" s="90"/>
      <c r="I28" s="90"/>
      <c r="J28" s="90"/>
    </row>
    <row r="29" spans="1:22" ht="15" x14ac:dyDescent="0.25">
      <c r="A29" s="92"/>
      <c r="B29" s="92"/>
      <c r="C29" s="93"/>
      <c r="G29" s="90"/>
      <c r="H29" s="90"/>
      <c r="I29" s="90"/>
      <c r="J29" s="90"/>
    </row>
    <row r="30" spans="1:22" ht="15" x14ac:dyDescent="0.25">
      <c r="C30" s="93"/>
      <c r="I30" s="90"/>
      <c r="J30" s="90"/>
      <c r="K30" s="90"/>
      <c r="L30" s="90"/>
    </row>
    <row r="31" spans="1:22" x14ac:dyDescent="0.2">
      <c r="I31" s="90"/>
      <c r="J31" s="90"/>
      <c r="K31" s="90"/>
      <c r="L31" s="90"/>
      <c r="M31" s="90"/>
    </row>
    <row r="32" spans="1:22" x14ac:dyDescent="0.2">
      <c r="L32" s="90"/>
      <c r="M32" s="90"/>
    </row>
    <row r="33" spans="1:13" x14ac:dyDescent="0.2">
      <c r="L33" s="90"/>
      <c r="M33" s="90"/>
    </row>
    <row r="34" spans="1:13" x14ac:dyDescent="0.2">
      <c r="L34" s="90"/>
      <c r="M34" s="90"/>
    </row>
    <row r="35" spans="1:13" x14ac:dyDescent="0.2">
      <c r="L35" s="90"/>
      <c r="M35" s="90"/>
    </row>
    <row r="48" spans="1:13" x14ac:dyDescent="0.2">
      <c r="A48" s="94" t="s">
        <v>50</v>
      </c>
    </row>
  </sheetData>
  <mergeCells count="64">
    <mergeCell ref="T18:V18"/>
    <mergeCell ref="B19:D19"/>
    <mergeCell ref="E19:G19"/>
    <mergeCell ref="H19:J19"/>
    <mergeCell ref="K19:M19"/>
    <mergeCell ref="N19:P19"/>
    <mergeCell ref="Q19:S19"/>
    <mergeCell ref="T19:V19"/>
    <mergeCell ref="B18:D18"/>
    <mergeCell ref="E18:G18"/>
    <mergeCell ref="H18:J18"/>
    <mergeCell ref="K18:M18"/>
    <mergeCell ref="N18:P18"/>
    <mergeCell ref="Q18:S18"/>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2023-05-04T20:32:18Z</dcterms:modified>
</cp:coreProperties>
</file>