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T:\PURCHASING_New\01_Archives\FY2023\Bid Evaluations - Clean\"/>
    </mc:Choice>
  </mc:AlternateContent>
  <xr:revisionPtr revIDLastSave="0" documentId="13_ncr:1_{F7879FD5-0EDC-4226-AF0B-3705A7D4CC0C}" xr6:coauthVersionLast="36" xr6:coauthVersionMax="47" xr10:uidLastSave="{00000000-0000-0000-0000-000000000000}"/>
  <bookViews>
    <workbookView xWindow="0" yWindow="0" windowWidth="28800" windowHeight="14025" activeTab="6" xr2:uid="{00000000-000D-0000-FFFF-FFFF00000000}"/>
  </bookViews>
  <sheets>
    <sheet name="1" sheetId="2" r:id="rId1"/>
    <sheet name="2" sheetId="3" r:id="rId2"/>
    <sheet name="3" sheetId="5" r:id="rId3"/>
    <sheet name="4" sheetId="9" r:id="rId4"/>
    <sheet name="5" sheetId="4" r:id="rId5"/>
    <sheet name="Summary" sheetId="1" r:id="rId6"/>
    <sheet name="Evaluation" sheetId="10" r:id="rId7"/>
  </sheets>
  <calcPr calcId="191029"/>
</workbook>
</file>

<file path=xl/calcChain.xml><?xml version="1.0" encoding="utf-8"?>
<calcChain xmlns="http://schemas.openxmlformats.org/spreadsheetml/2006/main">
  <c r="J7" i="9" l="1"/>
  <c r="J6" i="9"/>
  <c r="J5" i="9"/>
  <c r="J4" i="9"/>
  <c r="J7" i="5"/>
  <c r="J6" i="5"/>
  <c r="J5" i="5"/>
  <c r="J4" i="5"/>
  <c r="J7" i="3"/>
  <c r="J6" i="3"/>
  <c r="J5" i="3"/>
  <c r="J4" i="3"/>
  <c r="J5" i="4" l="1"/>
  <c r="F8" i="1" s="1"/>
  <c r="J6" i="4"/>
  <c r="F9" i="1" s="1"/>
  <c r="J7" i="4"/>
  <c r="F10" i="1" s="1"/>
  <c r="J4" i="4"/>
  <c r="F7" i="1" s="1"/>
  <c r="J7" i="1"/>
  <c r="K7" i="1" s="1"/>
  <c r="J9" i="1"/>
  <c r="K9" i="1" s="1"/>
  <c r="K8" i="1"/>
  <c r="J8" i="1"/>
  <c r="J10" i="1"/>
  <c r="K10" i="1" s="1"/>
  <c r="J6" i="1"/>
  <c r="A10" i="1"/>
  <c r="E10" i="1"/>
  <c r="E9" i="1"/>
  <c r="E8" i="1"/>
  <c r="E7" i="1"/>
  <c r="D10" i="1"/>
  <c r="D9" i="1"/>
  <c r="D8" i="1"/>
  <c r="D7" i="1"/>
  <c r="C10" i="1"/>
  <c r="C9" i="1"/>
  <c r="C8" i="1"/>
  <c r="C7" i="1"/>
  <c r="L8" i="1" l="1"/>
  <c r="L9" i="1"/>
  <c r="L10" i="1"/>
  <c r="L7" i="1"/>
  <c r="J7" i="2"/>
  <c r="B10" i="1" s="1"/>
  <c r="G10" i="1" s="1"/>
  <c r="N10" i="1" s="1"/>
  <c r="J5" i="2"/>
  <c r="B8" i="1" s="1"/>
  <c r="J6" i="2"/>
  <c r="B9" i="1" s="1"/>
  <c r="J4" i="2"/>
  <c r="B7" i="1" s="1"/>
  <c r="A8" i="1" l="1"/>
  <c r="A9" i="1"/>
  <c r="A7" i="1"/>
  <c r="G7" i="1" l="1"/>
  <c r="N7" i="1" s="1"/>
  <c r="G9" i="1"/>
  <c r="N9" i="1" s="1"/>
  <c r="G8" i="1"/>
  <c r="N8" i="1" s="1"/>
  <c r="O8" i="1" s="1"/>
  <c r="O9" i="1" l="1"/>
  <c r="O7" i="1"/>
  <c r="O10" i="1"/>
  <c r="H8" i="1"/>
  <c r="H9" i="1"/>
  <c r="H10" i="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F467C085-DB48-407E-93B6-F32B251DEE16}">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8EC07CB5-D139-489C-A554-2A336BBED49E}">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<sst xmlns="http://schemas.openxmlformats.org/spreadsheetml/2006/main" count="110" uniqueCount="52">
  <si>
    <t xml:space="preserve">RESPONDENT SUMMARY </t>
  </si>
  <si>
    <t>Total Score</t>
  </si>
  <si>
    <t>Evaluator 1</t>
  </si>
  <si>
    <t>Evaluator 2</t>
  </si>
  <si>
    <t>Evaluator 3</t>
  </si>
  <si>
    <t>Evaluator 4</t>
  </si>
  <si>
    <t>Evaluator 5</t>
  </si>
  <si>
    <t>Criteria 1</t>
  </si>
  <si>
    <t>Criteria 2</t>
  </si>
  <si>
    <t>Criteria 3</t>
  </si>
  <si>
    <t>Criteria 4</t>
  </si>
  <si>
    <t>Criteria 5</t>
  </si>
  <si>
    <t>Criteria 6</t>
  </si>
  <si>
    <t>Total</t>
  </si>
  <si>
    <t>EVALUATION SUMMARY</t>
  </si>
  <si>
    <t>Average Tech. Score</t>
  </si>
  <si>
    <t>Technical Ranking</t>
  </si>
  <si>
    <t>Non Tech Ranking</t>
  </si>
  <si>
    <t>Non-Tech Score (cost)</t>
  </si>
  <si>
    <t>Total Ranking</t>
  </si>
  <si>
    <t>Technical</t>
  </si>
  <si>
    <t>Non Technical</t>
  </si>
  <si>
    <t>Summary</t>
  </si>
  <si>
    <t>updated 11/17</t>
  </si>
  <si>
    <t>RFP783-23024 Fire Protection Annual Inspections</t>
  </si>
  <si>
    <t>Fire Tron</t>
  </si>
  <si>
    <t>Johnson Controls Fire Protection</t>
  </si>
  <si>
    <t>Union Fire Protection</t>
  </si>
  <si>
    <t>Western States Fire Protection</t>
  </si>
  <si>
    <t>University of Houston Evaluation Matrix $1 Million+</t>
  </si>
  <si>
    <t>Name</t>
  </si>
  <si>
    <t>Evaluation Due Date</t>
  </si>
  <si>
    <t>9/23/2023 @ 12:00 PM Noon</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</si>
  <si>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</si>
  <si>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</si>
  <si>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</si>
  <si>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</si>
  <si>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</si>
  <si>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</si>
  <si>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</si>
  <si>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</si>
  <si>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</si>
  <si>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</si>
  <si>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Respondent’s qualifications and experience with a focus on annual testing and inspection of fire pumps, fire sprinkler systems, associated backflow preventers, FDC’s, standpipe systems, infrequent inspections and testing such as tanks, hydros, standpipe tests, internal inspections, and equipment for the University of Houston System (including any component university) or other institutions of higher education.</t>
  </si>
  <si>
    <t>Respondent’s qualifications and experience of proposed testing and inspection team.</t>
  </si>
  <si>
    <t>Respondent’s testing, inspection, reporting, and documentation plan.</t>
  </si>
  <si>
    <t>Respondent’s testing/inspection and scheduling plan.</t>
  </si>
  <si>
    <t>Respondent’s safety management program.</t>
  </si>
  <si>
    <t>Points (1-5)</t>
  </si>
  <si>
    <t xml:space="preserve">Committee Members: </t>
  </si>
  <si>
    <t>Updated: 10/19</t>
  </si>
  <si>
    <t>**ONLY THE PROJECT MANAGER WILL EVALUATE COST - EVERYONE ELSE LEAVE BLANK**
Respondent’s Credentials and Cost and Delivery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</si>
</sst>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0"/>
      <color rgb="FFFF0000"/>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b/>
      <sz val="10"/>
      <name val="Arial"/>
      <family val="2"/>
    </font>
    <font>
      <b/>
      <sz val="8"/>
      <color rgb="FFFF0000"/>
      <name val="Arial"/>
      <family val="2"/>
    </font>
    <font>
      <b/>
      <sz val="8"/>
      <name val="Arial"/>
      <family val="2"/>
    </font>
    <font>
      <b/>
      <sz val="9"/>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4">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1" fillId="0" borderId="0"/>
    <xf numFmtId="0" fontId="45" fillId="0" borderId="0" applyNumberFormat="0" applyFill="0" applyBorder="0" applyAlignment="0" applyProtection="0"/>
  </cellStyleXfs>
  <cellXfs count="105">
    <xf numFmtId="0" fontId="0" fillId="0" borderId="0" xfId="0"/>
    <xf numFmtId="0" fontId="12" fillId="0" borderId="0" xfId="0" applyFont="1"/>
    <xf numFmtId="0" fontId="14" fillId="0" borderId="0" xfId="0" applyFont="1"/>
    <xf numFmtId="0" fontId="12" fillId="0" borderId="0" xfId="0" applyFont="1" applyAlignment="1">
      <alignment horizontal="left"/>
    </xf>
    <xf numFmtId="0" fontId="35" fillId="0" borderId="0" xfId="0" applyFont="1"/>
    <xf numFmtId="0" fontId="35" fillId="0" borderId="10" xfId="47" applyFont="1" applyBorder="1" applyAlignment="1">
      <alignment horizontal="right"/>
    </xf>
    <xf numFmtId="0" fontId="37" fillId="0" borderId="10" xfId="47" applyFont="1" applyBorder="1" applyAlignment="1">
      <alignment horizontal="right"/>
    </xf>
    <xf numFmtId="0" fontId="38" fillId="0" borderId="10" xfId="47" applyFont="1" applyBorder="1" applyAlignment="1">
      <alignment horizontal="right"/>
    </xf>
    <xf numFmtId="0" fontId="38" fillId="0" borderId="0" xfId="0" applyFont="1"/>
    <xf numFmtId="0" fontId="39" fillId="0" borderId="0" xfId="0" applyFont="1" applyAlignment="1">
      <alignment horizontal="left"/>
    </xf>
    <xf numFmtId="0" fontId="39" fillId="25" borderId="0" xfId="0" applyFont="1" applyFill="1"/>
    <xf numFmtId="0" fontId="40" fillId="25" borderId="0" xfId="0" applyFont="1" applyFill="1"/>
    <xf numFmtId="0" fontId="12" fillId="25" borderId="0" xfId="0" applyFont="1" applyFill="1"/>
    <xf numFmtId="0" fontId="13" fillId="25" borderId="0" xfId="0" applyFont="1" applyFill="1"/>
    <xf numFmtId="0" fontId="12" fillId="25" borderId="0" xfId="0" applyFont="1" applyFill="1" applyAlignment="1">
      <alignment horizontal="left" vertical="center"/>
    </xf>
    <xf numFmtId="0" fontId="12" fillId="25" borderId="0" xfId="0" applyFont="1" applyFill="1" applyAlignment="1">
      <alignment horizontal="right" textRotation="90" wrapText="1"/>
    </xf>
    <xf numFmtId="0" fontId="33" fillId="25" borderId="0" xfId="0" applyFont="1" applyFill="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4" fontId="34" fillId="25" borderId="12"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2" xfId="0" applyFont="1" applyFill="1" applyBorder="1" applyAlignment="1">
      <alignment horizontal="right"/>
    </xf>
    <xf numFmtId="4" fontId="13" fillId="25" borderId="12" xfId="0" applyNumberFormat="1" applyFont="1" applyFill="1" applyBorder="1"/>
    <xf numFmtId="0" fontId="13" fillId="25" borderId="11" xfId="0" applyFont="1" applyFill="1" applyBorder="1" applyAlignment="1">
      <alignment horizontal="left"/>
    </xf>
    <xf numFmtId="0" fontId="13" fillId="25" borderId="12" xfId="0" applyFont="1" applyFill="1" applyBorder="1" applyAlignment="1">
      <alignment horizontal="left"/>
    </xf>
    <xf numFmtId="0" fontId="41"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34" fillId="24" borderId="15" xfId="0" applyFont="1" applyFill="1" applyBorder="1" applyAlignment="1">
      <alignment horizontal="right"/>
    </xf>
    <xf numFmtId="0" fontId="13" fillId="26" borderId="12" xfId="0" applyFont="1" applyFill="1" applyBorder="1" applyAlignment="1">
      <alignment horizontal="left"/>
    </xf>
    <xf numFmtId="4" fontId="13" fillId="26" borderId="12" xfId="0" applyNumberFormat="1" applyFont="1" applyFill="1" applyBorder="1"/>
    <xf numFmtId="0" fontId="13" fillId="26" borderId="0" xfId="0" applyFont="1" applyFill="1"/>
    <xf numFmtId="4" fontId="13" fillId="26" borderId="12" xfId="0" applyNumberFormat="1" applyFont="1" applyFill="1" applyBorder="1" applyAlignment="1">
      <alignment horizontal="right"/>
    </xf>
    <xf numFmtId="0" fontId="34" fillId="26" borderId="15" xfId="0" applyFont="1" applyFill="1" applyBorder="1" applyAlignment="1">
      <alignment horizontal="right"/>
    </xf>
    <xf numFmtId="4" fontId="34" fillId="26" borderId="12" xfId="0" applyNumberFormat="1" applyFont="1" applyFill="1" applyBorder="1" applyAlignment="1">
      <alignment horizontal="right"/>
    </xf>
    <xf numFmtId="0" fontId="13" fillId="26" borderId="12" xfId="0" applyFont="1" applyFill="1" applyBorder="1" applyAlignment="1">
      <alignment horizontal="right"/>
    </xf>
    <xf numFmtId="0" fontId="14" fillId="0" borderId="0" xfId="98" applyFont="1"/>
    <xf numFmtId="0" fontId="42" fillId="0" borderId="0" xfId="98" applyFont="1"/>
    <xf numFmtId="0" fontId="14" fillId="0" borderId="0" xfId="98"/>
    <xf numFmtId="0" fontId="14" fillId="0" borderId="0" xfId="98" applyFont="1"/>
    <xf numFmtId="0" fontId="14" fillId="0" borderId="0" xfId="98"/>
    <xf numFmtId="0" fontId="14" fillId="0" borderId="0" xfId="98" applyFont="1"/>
    <xf numFmtId="0" fontId="12" fillId="25" borderId="0" xfId="98" applyFont="1" applyFill="1" applyAlignment="1">
      <alignment wrapText="1"/>
    </xf>
    <xf numFmtId="0" fontId="14" fillId="25" borderId="0" xfId="98" applyFill="1"/>
    <xf numFmtId="0" fontId="13" fillId="25" borderId="0" xfId="98" applyFont="1" applyFill="1"/>
    <xf numFmtId="0" fontId="44" fillId="25" borderId="0" xfId="102" applyFont="1" applyFill="1" applyAlignment="1">
      <alignment horizontal="left"/>
    </xf>
    <xf numFmtId="0" fontId="43" fillId="25" borderId="0" xfId="102" applyFont="1" applyFill="1"/>
    <xf numFmtId="0" fontId="46" fillId="25" borderId="0" xfId="103" applyFont="1" applyFill="1" applyAlignment="1">
      <alignment wrapText="1"/>
    </xf>
    <xf numFmtId="0" fontId="14" fillId="27" borderId="19" xfId="98" applyFill="1" applyBorder="1" applyAlignment="1">
      <alignment horizontal="center" wrapText="1"/>
    </xf>
    <xf numFmtId="0" fontId="46" fillId="25" borderId="0" xfId="103" applyFont="1" applyFill="1" applyAlignment="1"/>
    <xf numFmtId="0" fontId="46" fillId="25" borderId="0" xfId="103" applyFont="1" applyFill="1" applyAlignment="1">
      <alignment horizontal="left"/>
    </xf>
    <xf numFmtId="0" fontId="14" fillId="25" borderId="0" xfId="98" applyFill="1" applyAlignment="1">
      <alignment horizontal="center"/>
    </xf>
    <xf numFmtId="0" fontId="47" fillId="25" borderId="0" xfId="98" applyFont="1" applyFill="1" applyAlignment="1">
      <alignment horizontal="center" vertical="center"/>
    </xf>
    <xf numFmtId="0" fontId="49" fillId="25" borderId="0" xfId="98" applyFont="1" applyFill="1" applyAlignment="1">
      <alignment wrapText="1"/>
    </xf>
    <xf numFmtId="0" fontId="49" fillId="25" borderId="0" xfId="98" applyFont="1" applyFill="1" applyAlignment="1">
      <alignment horizontal="center" wrapText="1"/>
    </xf>
    <xf numFmtId="0" fontId="50" fillId="25" borderId="11" xfId="98" applyFont="1" applyFill="1" applyBorder="1" applyAlignment="1">
      <alignment wrapText="1"/>
    </xf>
    <xf numFmtId="0" fontId="50" fillId="25" borderId="12" xfId="98" applyFont="1" applyFill="1" applyBorder="1" applyAlignment="1">
      <alignment wrapText="1"/>
    </xf>
    <xf numFmtId="0" fontId="14" fillId="29" borderId="0" xfId="98" applyFill="1"/>
    <xf numFmtId="0" fontId="14" fillId="29" borderId="28" xfId="98" applyFill="1" applyBorder="1"/>
    <xf numFmtId="0" fontId="14" fillId="25" borderId="10" xfId="98" applyFill="1" applyBorder="1"/>
    <xf numFmtId="0" fontId="51" fillId="25" borderId="0" xfId="98" applyFont="1" applyFill="1"/>
    <xf numFmtId="0" fontId="14" fillId="25" borderId="0" xfId="98" applyFill="1" applyAlignment="1">
      <alignment wrapText="1"/>
    </xf>
    <xf numFmtId="0" fontId="52" fillId="0" borderId="0" xfId="102" applyFont="1" applyAlignment="1">
      <alignment horizontal="left"/>
    </xf>
    <xf numFmtId="0" fontId="50" fillId="25" borderId="0" xfId="98" applyFont="1" applyFill="1"/>
    <xf numFmtId="0" fontId="46" fillId="25" borderId="0" xfId="103" applyFont="1" applyFill="1"/>
    <xf numFmtId="0" fontId="47" fillId="25" borderId="0" xfId="98" applyFont="1" applyFill="1"/>
    <xf numFmtId="0" fontId="41" fillId="25" borderId="0" xfId="98" applyFont="1" applyFill="1"/>
    <xf numFmtId="0" fontId="37" fillId="0" borderId="10" xfId="47" applyFont="1" applyBorder="1" applyAlignment="1">
      <alignment horizontal="left"/>
    </xf>
    <xf numFmtId="0" fontId="36" fillId="0" borderId="0" xfId="0" applyFont="1" applyAlignment="1">
      <alignment horizontal="left"/>
    </xf>
    <xf numFmtId="0" fontId="39" fillId="25" borderId="0" xfId="0" applyFont="1" applyFill="1" applyAlignment="1">
      <alignment horizontal="right"/>
    </xf>
    <xf numFmtId="0" fontId="39" fillId="25" borderId="0" xfId="0" applyFont="1" applyFill="1" applyAlignment="1">
      <alignment horizontal="left"/>
    </xf>
    <xf numFmtId="0" fontId="14" fillId="25" borderId="15" xfId="98" applyFill="1" applyBorder="1" applyAlignment="1">
      <alignment horizontal="center"/>
    </xf>
    <xf numFmtId="0" fontId="14" fillId="25" borderId="12" xfId="98" applyFill="1" applyBorder="1" applyAlignment="1">
      <alignment horizontal="center"/>
    </xf>
    <xf numFmtId="0" fontId="14" fillId="25" borderId="27" xfId="98" applyFill="1" applyBorder="1" applyAlignment="1">
      <alignment horizontal="center"/>
    </xf>
    <xf numFmtId="0" fontId="14" fillId="27" borderId="15" xfId="98" applyFill="1" applyBorder="1" applyAlignment="1">
      <alignment horizontal="center"/>
    </xf>
    <xf numFmtId="0" fontId="14" fillId="27" borderId="12" xfId="98" applyFill="1" applyBorder="1" applyAlignment="1">
      <alignment horizontal="center"/>
    </xf>
    <xf numFmtId="0" fontId="14" fillId="27" borderId="27" xfId="98" applyFill="1" applyBorder="1" applyAlignment="1">
      <alignment horizontal="center"/>
    </xf>
    <xf numFmtId="0" fontId="14" fillId="25" borderId="13" xfId="98" applyFill="1" applyBorder="1" applyAlignment="1">
      <alignment horizontal="center"/>
    </xf>
    <xf numFmtId="0" fontId="14" fillId="25" borderId="11" xfId="98" applyFill="1" applyBorder="1" applyAlignment="1">
      <alignment horizontal="center"/>
    </xf>
    <xf numFmtId="0" fontId="14" fillId="25" borderId="26" xfId="98" applyFill="1" applyBorder="1" applyAlignment="1">
      <alignment horizontal="center"/>
    </xf>
    <xf numFmtId="0" fontId="14" fillId="27" borderId="13" xfId="98" applyFill="1" applyBorder="1" applyAlignment="1">
      <alignment horizontal="center"/>
    </xf>
    <xf numFmtId="0" fontId="14" fillId="27" borderId="11" xfId="98" applyFill="1" applyBorder="1" applyAlignment="1">
      <alignment horizontal="center"/>
    </xf>
    <xf numFmtId="0" fontId="14" fillId="27" borderId="26" xfId="98" applyFill="1" applyBorder="1" applyAlignment="1">
      <alignment horizontal="center"/>
    </xf>
    <xf numFmtId="0" fontId="49" fillId="24" borderId="23" xfId="98" applyFont="1" applyFill="1" applyBorder="1" applyAlignment="1">
      <alignment horizontal="center" wrapText="1"/>
    </xf>
    <xf numFmtId="0" fontId="49" fillId="24" borderId="24" xfId="98" applyFont="1" applyFill="1" applyBorder="1" applyAlignment="1">
      <alignment horizontal="center" wrapText="1"/>
    </xf>
    <xf numFmtId="0" fontId="49" fillId="24" borderId="25" xfId="98" applyFont="1" applyFill="1" applyBorder="1" applyAlignment="1">
      <alignment horizontal="center" wrapText="1"/>
    </xf>
    <xf numFmtId="0" fontId="47" fillId="28" borderId="20" xfId="98" applyFont="1" applyFill="1" applyBorder="1" applyAlignment="1">
      <alignment horizontal="left"/>
    </xf>
    <xf numFmtId="0" fontId="47" fillId="28" borderId="21" xfId="98" applyFont="1" applyFill="1" applyBorder="1" applyAlignment="1">
      <alignment horizontal="left"/>
    </xf>
    <xf numFmtId="0" fontId="47" fillId="28" borderId="22" xfId="98" applyFont="1" applyFill="1" applyBorder="1" applyAlignment="1">
      <alignment horizontal="left"/>
    </xf>
    <xf numFmtId="0" fontId="48" fillId="25" borderId="20" xfId="98" applyFont="1" applyFill="1" applyBorder="1" applyAlignment="1">
      <alignment horizontal="center" vertical="center" wrapText="1"/>
    </xf>
    <xf numFmtId="0" fontId="49" fillId="25" borderId="21" xfId="98" applyFont="1" applyFill="1" applyBorder="1" applyAlignment="1">
      <alignment horizontal="center" vertical="center" wrapText="1"/>
    </xf>
    <xf numFmtId="0" fontId="49" fillId="25" borderId="22" xfId="98" applyFont="1" applyFill="1" applyBorder="1" applyAlignment="1">
      <alignment horizontal="center" vertical="center" wrapText="1"/>
    </xf>
    <xf numFmtId="0" fontId="49" fillId="25" borderId="20" xfId="98" applyFont="1" applyFill="1" applyBorder="1" applyAlignment="1">
      <alignment horizontal="center" vertical="center" wrapText="1"/>
    </xf>
    <xf numFmtId="0" fontId="46" fillId="25" borderId="0" xfId="103" applyFont="1" applyFill="1" applyAlignment="1">
      <alignment horizontal="left"/>
    </xf>
    <xf numFmtId="0" fontId="36" fillId="25" borderId="0" xfId="98" applyFont="1" applyFill="1" applyAlignment="1">
      <alignment horizontal="left" wrapText="1"/>
    </xf>
    <xf numFmtId="0" fontId="12" fillId="25" borderId="0" xfId="98" applyFont="1" applyFill="1" applyAlignment="1">
      <alignment horizontal="left" wrapText="1"/>
    </xf>
    <xf numFmtId="0" fontId="12" fillId="25" borderId="0" xfId="98" applyFont="1" applyFill="1" applyAlignment="1">
      <alignment horizontal="left"/>
    </xf>
    <xf numFmtId="0" fontId="14" fillId="27" borderId="16" xfId="102" applyFont="1" applyFill="1" applyBorder="1" applyAlignment="1">
      <alignment horizontal="center"/>
    </xf>
    <xf numFmtId="0" fontId="14" fillId="27" borderId="17" xfId="102" applyFont="1" applyFill="1" applyBorder="1" applyAlignment="1">
      <alignment horizontal="center"/>
    </xf>
    <xf numFmtId="0" fontId="14" fillId="27" borderId="18" xfId="102" applyFont="1" applyFill="1" applyBorder="1" applyAlignment="1">
      <alignment horizontal="center"/>
    </xf>
    <xf numFmtId="164" fontId="43" fillId="25" borderId="0" xfId="102" applyNumberFormat="1" applyFont="1" applyFill="1" applyAlignment="1">
      <alignment horizontal="center"/>
    </xf>
    <xf numFmtId="0" fontId="46" fillId="25" borderId="0" xfId="103" applyFont="1" applyFill="1" applyAlignment="1">
      <alignment horizontal="left" wrapText="1"/>
    </xf>
  </cellXfs>
  <cellStyles count="104">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3" xr:uid="{DC966F1B-A7A3-4549-90F3-94DFCFD0C053}"/>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D83602FC-5D4D-4023-B986-5DBE36C6F558}"/>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8" xr:uid="{39D978FB-3293-417B-90D0-FE9BA09E3206}"/>
    <cellStyle name="Normal 6" xfId="97" xr:uid="{8C0EDC81-756B-4EB8-8C53-F94C61E142E9}"/>
    <cellStyle name="Normal 7" xfId="102" xr:uid="{C83C54D4-1C94-4D2D-B748-D9E6D75F649D}"/>
    <cellStyle name="Note 2" xfId="5" xr:uid="{00000000-0005-0000-0000-000056000000}"/>
    <cellStyle name="Note 3" xfId="89" xr:uid="{00000000-0005-0000-0000-000057000000}"/>
    <cellStyle name="Note 4" xfId="42" xr:uid="{00000000-0005-0000-0000-000058000000}"/>
    <cellStyle name="Note 4 2" xfId="99" xr:uid="{B1C25F44-4A15-43C8-963C-F000F6781009}"/>
    <cellStyle name="Output 2" xfId="84" xr:uid="{00000000-0005-0000-0000-000059000000}"/>
    <cellStyle name="Output 3" xfId="43" xr:uid="{00000000-0005-0000-0000-00005A000000}"/>
    <cellStyle name="Percent 2" xfId="101" xr:uid="{10D6D318-D3F3-4BB2-9139-61EE25261D75}"/>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89906F1C-A161-41B9-A4D7-75623CE9F653}"/>
            </a:ext>
          </a:extLst>
        </xdr:cNvPr>
        <xdr:cNvSpPr txBox="1"/>
      </xdr:nvSpPr>
      <xdr:spPr>
        <a:xfrm>
          <a:off x="78009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
  <sheetViews>
    <sheetView workbookViewId="0">
      <selection activeCell="H5" sqref="H5"/>
    </sheetView>
  </sheetViews>
  <sheetFormatPr defaultRowHeight="12.75" x14ac:dyDescent="0.2"/>
  <cols>
    <col min="1" max="3" width="9.42578125" customWidth="1"/>
    <col min="4" max="9" width="8.85546875" customWidth="1"/>
    <col min="10" max="10" width="9.42578125" customWidth="1"/>
  </cols>
  <sheetData>
    <row r="1" spans="1:10" ht="15.75" x14ac:dyDescent="0.25">
      <c r="A1" s="9" t="s">
        <v>0</v>
      </c>
      <c r="B1" s="3"/>
      <c r="C1" s="3"/>
      <c r="D1" s="3"/>
      <c r="E1" s="1"/>
      <c r="F1" s="1"/>
      <c r="G1" s="1"/>
      <c r="H1" s="1"/>
      <c r="I1" s="1"/>
      <c r="J1" s="1"/>
    </row>
    <row r="2" spans="1:10" ht="15.75" x14ac:dyDescent="0.25">
      <c r="A2" s="1"/>
    </row>
    <row r="3" spans="1:10" s="2" customFormat="1" x14ac:dyDescent="0.2">
      <c r="A3" s="70"/>
      <c r="B3" s="70"/>
      <c r="C3" s="70"/>
      <c r="D3" s="5" t="s">
        <v>7</v>
      </c>
      <c r="E3" s="6" t="s">
        <v>8</v>
      </c>
      <c r="F3" s="6" t="s">
        <v>9</v>
      </c>
      <c r="G3" s="6" t="s">
        <v>10</v>
      </c>
      <c r="H3" s="6" t="s">
        <v>11</v>
      </c>
      <c r="I3" s="6" t="s">
        <v>12</v>
      </c>
      <c r="J3" s="7" t="s">
        <v>13</v>
      </c>
    </row>
    <row r="4" spans="1:10" x14ac:dyDescent="0.2">
      <c r="A4" s="71" t="s">
        <v>25</v>
      </c>
      <c r="B4" s="71"/>
      <c r="C4" s="71"/>
      <c r="D4" s="4">
        <v>0</v>
      </c>
      <c r="E4" s="41">
        <v>8</v>
      </c>
      <c r="F4" s="41">
        <v>6</v>
      </c>
      <c r="G4" s="41">
        <v>10.5</v>
      </c>
      <c r="H4" s="41">
        <v>10.5</v>
      </c>
      <c r="I4" s="41">
        <v>3.5</v>
      </c>
      <c r="J4" s="8">
        <f>SUM(D4:I4)</f>
        <v>38.5</v>
      </c>
    </row>
    <row r="5" spans="1:10" x14ac:dyDescent="0.2">
      <c r="A5" s="71" t="s">
        <v>26</v>
      </c>
      <c r="B5" s="71"/>
      <c r="C5" s="71"/>
      <c r="D5" s="4">
        <v>0</v>
      </c>
      <c r="E5" s="41">
        <v>14</v>
      </c>
      <c r="F5" s="41">
        <v>10.5</v>
      </c>
      <c r="G5" s="41">
        <v>9</v>
      </c>
      <c r="H5" s="41">
        <v>9</v>
      </c>
      <c r="I5" s="41">
        <v>3</v>
      </c>
      <c r="J5" s="8">
        <f t="shared" ref="J5:J6" si="0">SUM(D5:I5)</f>
        <v>45.5</v>
      </c>
    </row>
    <row r="6" spans="1:10" x14ac:dyDescent="0.2">
      <c r="A6" s="71" t="s">
        <v>27</v>
      </c>
      <c r="B6" s="71"/>
      <c r="C6" s="71"/>
      <c r="D6" s="4">
        <v>0</v>
      </c>
      <c r="E6" s="41">
        <v>12</v>
      </c>
      <c r="F6" s="41">
        <v>9</v>
      </c>
      <c r="G6" s="41">
        <v>9</v>
      </c>
      <c r="H6" s="41">
        <v>9</v>
      </c>
      <c r="I6" s="41">
        <v>3</v>
      </c>
      <c r="J6" s="8">
        <f t="shared" si="0"/>
        <v>42</v>
      </c>
    </row>
    <row r="7" spans="1:10" x14ac:dyDescent="0.2">
      <c r="A7" s="71" t="s">
        <v>28</v>
      </c>
      <c r="B7" s="71"/>
      <c r="C7" s="71"/>
      <c r="D7" s="4">
        <v>0</v>
      </c>
      <c r="E7" s="41">
        <v>18</v>
      </c>
      <c r="F7" s="41">
        <v>12</v>
      </c>
      <c r="G7" s="41">
        <v>12</v>
      </c>
      <c r="H7" s="41">
        <v>12</v>
      </c>
      <c r="I7" s="41">
        <v>4</v>
      </c>
      <c r="J7" s="8">
        <f t="shared" ref="J7" si="1">SUM(D7:I7)</f>
        <v>58</v>
      </c>
    </row>
  </sheetData>
  <mergeCells count="5">
    <mergeCell ref="A3:C3"/>
    <mergeCell ref="A7:C7"/>
    <mergeCell ref="A6:C6"/>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
  <sheetViews>
    <sheetView workbookViewId="0">
      <selection activeCell="F14" sqref="F14"/>
    </sheetView>
  </sheetViews>
  <sheetFormatPr defaultRowHeight="12.75" x14ac:dyDescent="0.2"/>
  <sheetData>
    <row r="1" spans="1:12" ht="15.75" x14ac:dyDescent="0.25">
      <c r="A1" s="9" t="s">
        <v>0</v>
      </c>
      <c r="B1" s="3"/>
      <c r="C1" s="3"/>
      <c r="D1" s="3"/>
      <c r="E1" s="1"/>
      <c r="F1" s="1"/>
      <c r="G1" s="1"/>
      <c r="H1" s="1"/>
      <c r="I1" s="1"/>
      <c r="J1" s="1"/>
    </row>
    <row r="2" spans="1:12" ht="15.75" x14ac:dyDescent="0.25">
      <c r="A2" s="1"/>
    </row>
    <row r="3" spans="1:12" x14ac:dyDescent="0.2">
      <c r="A3" s="70"/>
      <c r="B3" s="70"/>
      <c r="C3" s="70"/>
      <c r="D3" s="5" t="s">
        <v>7</v>
      </c>
      <c r="E3" s="6" t="s">
        <v>8</v>
      </c>
      <c r="F3" s="6" t="s">
        <v>9</v>
      </c>
      <c r="G3" s="6" t="s">
        <v>10</v>
      </c>
      <c r="H3" s="6" t="s">
        <v>11</v>
      </c>
      <c r="I3" s="6" t="s">
        <v>12</v>
      </c>
      <c r="J3" s="7" t="s">
        <v>13</v>
      </c>
      <c r="K3" s="2"/>
      <c r="L3" s="2"/>
    </row>
    <row r="4" spans="1:12" x14ac:dyDescent="0.2">
      <c r="A4" s="71" t="s">
        <v>25</v>
      </c>
      <c r="B4" s="71"/>
      <c r="C4" s="71"/>
      <c r="D4" s="4">
        <v>0</v>
      </c>
      <c r="E4" s="42">
        <v>16</v>
      </c>
      <c r="F4" s="42">
        <v>13.5</v>
      </c>
      <c r="G4" s="42">
        <v>13.5</v>
      </c>
      <c r="H4" s="42">
        <v>12</v>
      </c>
      <c r="I4" s="42">
        <v>5</v>
      </c>
      <c r="J4" s="8">
        <f>SUM(D4:I4)</f>
        <v>60</v>
      </c>
    </row>
    <row r="5" spans="1:12" x14ac:dyDescent="0.2">
      <c r="A5" s="71" t="s">
        <v>26</v>
      </c>
      <c r="B5" s="71"/>
      <c r="C5" s="71"/>
      <c r="D5" s="4">
        <v>0</v>
      </c>
      <c r="E5" s="42">
        <v>16</v>
      </c>
      <c r="F5" s="42">
        <v>13.5</v>
      </c>
      <c r="G5" s="42">
        <v>13.5</v>
      </c>
      <c r="H5" s="42">
        <v>12</v>
      </c>
      <c r="I5" s="42">
        <v>4.5</v>
      </c>
      <c r="J5" s="8">
        <f t="shared" ref="J5:J7" si="0">SUM(D5:I5)</f>
        <v>59.5</v>
      </c>
    </row>
    <row r="6" spans="1:12" x14ac:dyDescent="0.2">
      <c r="A6" s="71" t="s">
        <v>27</v>
      </c>
      <c r="B6" s="71"/>
      <c r="C6" s="71"/>
      <c r="D6" s="4">
        <v>0</v>
      </c>
      <c r="E6" s="42">
        <v>12</v>
      </c>
      <c r="F6" s="42">
        <v>9</v>
      </c>
      <c r="G6" s="42">
        <v>12</v>
      </c>
      <c r="H6" s="42">
        <v>12</v>
      </c>
      <c r="I6" s="42">
        <v>4.5</v>
      </c>
      <c r="J6" s="8">
        <f t="shared" si="0"/>
        <v>49.5</v>
      </c>
    </row>
    <row r="7" spans="1:12" x14ac:dyDescent="0.2">
      <c r="A7" s="71" t="s">
        <v>28</v>
      </c>
      <c r="B7" s="71"/>
      <c r="C7" s="71"/>
      <c r="D7" s="4">
        <v>0</v>
      </c>
      <c r="E7" s="42">
        <v>18</v>
      </c>
      <c r="F7" s="42">
        <v>13.5</v>
      </c>
      <c r="G7" s="42">
        <v>13.5</v>
      </c>
      <c r="H7" s="42">
        <v>12</v>
      </c>
      <c r="I7" s="42">
        <v>4.5</v>
      </c>
      <c r="J7" s="8">
        <f t="shared" si="0"/>
        <v>61.5</v>
      </c>
    </row>
  </sheetData>
  <mergeCells count="5">
    <mergeCell ref="A7:C7"/>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
  <sheetViews>
    <sheetView workbookViewId="0">
      <selection activeCell="J6" sqref="J6"/>
    </sheetView>
  </sheetViews>
  <sheetFormatPr defaultRowHeight="12.75" x14ac:dyDescent="0.2"/>
  <sheetData>
    <row r="1" spans="1:12" ht="15.75" x14ac:dyDescent="0.25">
      <c r="A1" s="9" t="s">
        <v>0</v>
      </c>
      <c r="B1" s="3"/>
      <c r="C1" s="3"/>
      <c r="D1" s="3"/>
      <c r="E1" s="1"/>
      <c r="F1" s="1"/>
      <c r="G1" s="1"/>
      <c r="H1" s="1"/>
      <c r="I1" s="1"/>
      <c r="J1" s="1"/>
    </row>
    <row r="2" spans="1:12" ht="15.75" x14ac:dyDescent="0.25">
      <c r="A2" s="1"/>
    </row>
    <row r="3" spans="1:12" x14ac:dyDescent="0.2">
      <c r="A3" s="70"/>
      <c r="B3" s="70"/>
      <c r="C3" s="70"/>
      <c r="D3" s="5" t="s">
        <v>7</v>
      </c>
      <c r="E3" s="6" t="s">
        <v>8</v>
      </c>
      <c r="F3" s="6" t="s">
        <v>9</v>
      </c>
      <c r="G3" s="6" t="s">
        <v>10</v>
      </c>
      <c r="H3" s="6" t="s">
        <v>11</v>
      </c>
      <c r="I3" s="6" t="s">
        <v>12</v>
      </c>
      <c r="J3" s="7" t="s">
        <v>13</v>
      </c>
      <c r="K3" s="2"/>
      <c r="L3" s="2"/>
    </row>
    <row r="4" spans="1:12" x14ac:dyDescent="0.2">
      <c r="A4" s="71" t="s">
        <v>25</v>
      </c>
      <c r="B4" s="71"/>
      <c r="C4" s="71"/>
      <c r="D4" s="4">
        <v>0</v>
      </c>
      <c r="E4" s="43">
        <v>20</v>
      </c>
      <c r="F4" s="43">
        <v>12</v>
      </c>
      <c r="G4" s="43">
        <v>15</v>
      </c>
      <c r="H4" s="43">
        <v>12</v>
      </c>
      <c r="I4" s="43">
        <v>5</v>
      </c>
      <c r="J4" s="8">
        <f>SUM(D4:I4)</f>
        <v>64</v>
      </c>
    </row>
    <row r="5" spans="1:12" x14ac:dyDescent="0.2">
      <c r="A5" s="71" t="s">
        <v>26</v>
      </c>
      <c r="B5" s="71"/>
      <c r="C5" s="71"/>
      <c r="D5" s="4">
        <v>0</v>
      </c>
      <c r="E5" s="43">
        <v>12</v>
      </c>
      <c r="F5" s="43">
        <v>9</v>
      </c>
      <c r="G5" s="43">
        <v>6</v>
      </c>
      <c r="H5" s="43">
        <v>9</v>
      </c>
      <c r="I5" s="43">
        <v>4</v>
      </c>
      <c r="J5" s="8">
        <f t="shared" ref="J5:J7" si="0">SUM(D5:I5)</f>
        <v>40</v>
      </c>
    </row>
    <row r="6" spans="1:12" x14ac:dyDescent="0.2">
      <c r="A6" s="71" t="s">
        <v>27</v>
      </c>
      <c r="B6" s="71"/>
      <c r="C6" s="71"/>
      <c r="D6" s="4">
        <v>0</v>
      </c>
      <c r="E6" s="43">
        <v>16</v>
      </c>
      <c r="F6" s="43">
        <v>9</v>
      </c>
      <c r="G6" s="43">
        <v>9</v>
      </c>
      <c r="H6" s="43">
        <v>9</v>
      </c>
      <c r="I6" s="43">
        <v>4</v>
      </c>
      <c r="J6" s="8">
        <f t="shared" si="0"/>
        <v>47</v>
      </c>
    </row>
    <row r="7" spans="1:12" x14ac:dyDescent="0.2">
      <c r="A7" s="71" t="s">
        <v>28</v>
      </c>
      <c r="B7" s="71"/>
      <c r="C7" s="71"/>
      <c r="D7" s="4">
        <v>0</v>
      </c>
      <c r="E7" s="43">
        <v>20</v>
      </c>
      <c r="F7" s="43">
        <v>15</v>
      </c>
      <c r="G7" s="43">
        <v>15</v>
      </c>
      <c r="H7" s="43">
        <v>12</v>
      </c>
      <c r="I7" s="43">
        <v>5</v>
      </c>
      <c r="J7" s="8">
        <f t="shared" si="0"/>
        <v>67</v>
      </c>
    </row>
  </sheetData>
  <mergeCells count="5">
    <mergeCell ref="A7:C7"/>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
  <sheetViews>
    <sheetView workbookViewId="0">
      <selection activeCell="G25" sqref="G25"/>
    </sheetView>
  </sheetViews>
  <sheetFormatPr defaultRowHeight="12.75" x14ac:dyDescent="0.2"/>
  <sheetData>
    <row r="1" spans="1:12" ht="15.75" x14ac:dyDescent="0.25">
      <c r="A1" s="9" t="s">
        <v>0</v>
      </c>
      <c r="B1" s="3"/>
      <c r="C1" s="3"/>
      <c r="D1" s="3"/>
      <c r="E1" s="1"/>
      <c r="F1" s="1"/>
      <c r="G1" s="1"/>
      <c r="H1" s="1"/>
      <c r="I1" s="1"/>
      <c r="J1" s="1"/>
    </row>
    <row r="2" spans="1:12" ht="15.75" x14ac:dyDescent="0.25">
      <c r="A2" s="1"/>
    </row>
    <row r="3" spans="1:12" x14ac:dyDescent="0.2">
      <c r="A3" s="70"/>
      <c r="B3" s="70"/>
      <c r="C3" s="70"/>
      <c r="D3" s="5" t="s">
        <v>7</v>
      </c>
      <c r="E3" s="6" t="s">
        <v>8</v>
      </c>
      <c r="F3" s="6" t="s">
        <v>9</v>
      </c>
      <c r="G3" s="6" t="s">
        <v>10</v>
      </c>
      <c r="H3" s="6" t="s">
        <v>11</v>
      </c>
      <c r="I3" s="6" t="s">
        <v>12</v>
      </c>
      <c r="J3" s="7" t="s">
        <v>13</v>
      </c>
      <c r="K3" s="2"/>
      <c r="L3" s="2"/>
    </row>
    <row r="4" spans="1:12" x14ac:dyDescent="0.2">
      <c r="A4" s="71" t="s">
        <v>25</v>
      </c>
      <c r="B4" s="71"/>
      <c r="C4" s="71"/>
      <c r="D4" s="4">
        <v>0</v>
      </c>
      <c r="E4" s="44">
        <v>20</v>
      </c>
      <c r="F4" s="44">
        <v>15</v>
      </c>
      <c r="G4" s="44">
        <v>15</v>
      </c>
      <c r="H4" s="44">
        <v>12</v>
      </c>
      <c r="I4" s="44">
        <v>4</v>
      </c>
      <c r="J4" s="8">
        <f>SUM(D4:I4)</f>
        <v>66</v>
      </c>
    </row>
    <row r="5" spans="1:12" x14ac:dyDescent="0.2">
      <c r="A5" s="71" t="s">
        <v>26</v>
      </c>
      <c r="B5" s="71"/>
      <c r="C5" s="71"/>
      <c r="D5" s="4">
        <v>0</v>
      </c>
      <c r="E5" s="44">
        <v>12</v>
      </c>
      <c r="F5" s="44">
        <v>12</v>
      </c>
      <c r="G5" s="44">
        <v>6</v>
      </c>
      <c r="H5" s="44">
        <v>9</v>
      </c>
      <c r="I5" s="44">
        <v>4</v>
      </c>
      <c r="J5" s="8">
        <f t="shared" ref="J5:J7" si="0">SUM(D5:I5)</f>
        <v>43</v>
      </c>
    </row>
    <row r="6" spans="1:12" x14ac:dyDescent="0.2">
      <c r="A6" s="71" t="s">
        <v>27</v>
      </c>
      <c r="B6" s="71"/>
      <c r="C6" s="71"/>
      <c r="D6" s="4">
        <v>0</v>
      </c>
      <c r="E6" s="44">
        <v>16</v>
      </c>
      <c r="F6" s="44">
        <v>9</v>
      </c>
      <c r="G6" s="44">
        <v>9</v>
      </c>
      <c r="H6" s="44">
        <v>9</v>
      </c>
      <c r="I6" s="44">
        <v>3</v>
      </c>
      <c r="J6" s="8">
        <f t="shared" si="0"/>
        <v>46</v>
      </c>
    </row>
    <row r="7" spans="1:12" x14ac:dyDescent="0.2">
      <c r="A7" s="71" t="s">
        <v>28</v>
      </c>
      <c r="B7" s="71"/>
      <c r="C7" s="71"/>
      <c r="D7" s="4">
        <v>0</v>
      </c>
      <c r="E7" s="44">
        <v>20</v>
      </c>
      <c r="F7" s="44">
        <v>15</v>
      </c>
      <c r="G7" s="44">
        <v>15</v>
      </c>
      <c r="H7" s="44">
        <v>15</v>
      </c>
      <c r="I7" s="44">
        <v>4</v>
      </c>
      <c r="J7" s="8">
        <f t="shared" si="0"/>
        <v>69</v>
      </c>
    </row>
  </sheetData>
  <mergeCells count="5">
    <mergeCell ref="A7:C7"/>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K7"/>
  <sheetViews>
    <sheetView workbookViewId="0">
      <selection activeCell="E50" sqref="E50"/>
    </sheetView>
  </sheetViews>
  <sheetFormatPr defaultRowHeight="12.75" x14ac:dyDescent="0.2"/>
  <sheetData>
    <row r="1" spans="1:11" ht="15.75" x14ac:dyDescent="0.25">
      <c r="A1" s="9" t="s">
        <v>0</v>
      </c>
      <c r="B1" s="3"/>
      <c r="C1" s="3"/>
      <c r="D1" s="3"/>
      <c r="E1" s="1"/>
      <c r="F1" s="1"/>
      <c r="G1" s="1"/>
      <c r="H1" s="1"/>
      <c r="I1" s="1"/>
      <c r="J1" s="1"/>
    </row>
    <row r="2" spans="1:11" ht="15.75" x14ac:dyDescent="0.25">
      <c r="A2" s="1"/>
    </row>
    <row r="3" spans="1:11" x14ac:dyDescent="0.2">
      <c r="A3" s="70"/>
      <c r="B3" s="70"/>
      <c r="C3" s="70"/>
      <c r="D3" s="5" t="s">
        <v>7</v>
      </c>
      <c r="E3" s="6" t="s">
        <v>8</v>
      </c>
      <c r="F3" s="6" t="s">
        <v>9</v>
      </c>
      <c r="G3" s="6" t="s">
        <v>10</v>
      </c>
      <c r="H3" s="6" t="s">
        <v>11</v>
      </c>
      <c r="I3" s="6" t="s">
        <v>12</v>
      </c>
      <c r="J3" s="7" t="s">
        <v>13</v>
      </c>
      <c r="K3" s="2"/>
    </row>
    <row r="4" spans="1:11" x14ac:dyDescent="0.2">
      <c r="A4" s="71" t="s">
        <v>25</v>
      </c>
      <c r="B4" s="71"/>
      <c r="C4" s="71"/>
      <c r="D4" s="40">
        <v>12</v>
      </c>
      <c r="E4" s="39">
        <v>12</v>
      </c>
      <c r="F4" s="39">
        <v>12</v>
      </c>
      <c r="G4" s="39">
        <v>12</v>
      </c>
      <c r="H4" s="39">
        <v>12</v>
      </c>
      <c r="I4" s="39">
        <v>4</v>
      </c>
      <c r="J4" s="8">
        <f>SUM(E4:I4)</f>
        <v>52</v>
      </c>
    </row>
    <row r="5" spans="1:11" x14ac:dyDescent="0.2">
      <c r="A5" s="71" t="s">
        <v>26</v>
      </c>
      <c r="B5" s="71"/>
      <c r="C5" s="71"/>
      <c r="D5" s="40">
        <v>12</v>
      </c>
      <c r="E5" s="39">
        <v>16</v>
      </c>
      <c r="F5" s="39">
        <v>12</v>
      </c>
      <c r="G5" s="39">
        <v>12</v>
      </c>
      <c r="H5" s="39">
        <v>12</v>
      </c>
      <c r="I5" s="39">
        <v>4</v>
      </c>
      <c r="J5" s="8">
        <f t="shared" ref="J5:J7" si="0">SUM(E5:I5)</f>
        <v>56</v>
      </c>
    </row>
    <row r="6" spans="1:11" x14ac:dyDescent="0.2">
      <c r="A6" s="71" t="s">
        <v>27</v>
      </c>
      <c r="B6" s="71"/>
      <c r="C6" s="71"/>
      <c r="D6" s="40">
        <v>24</v>
      </c>
      <c r="E6" s="39">
        <v>12</v>
      </c>
      <c r="F6" s="39">
        <v>9</v>
      </c>
      <c r="G6" s="39">
        <v>9</v>
      </c>
      <c r="H6" s="39">
        <v>9</v>
      </c>
      <c r="I6" s="39">
        <v>3</v>
      </c>
      <c r="J6" s="8">
        <f t="shared" si="0"/>
        <v>42</v>
      </c>
    </row>
    <row r="7" spans="1:11" x14ac:dyDescent="0.2">
      <c r="A7" s="71" t="s">
        <v>28</v>
      </c>
      <c r="B7" s="71"/>
      <c r="C7" s="71"/>
      <c r="D7" s="40">
        <v>30</v>
      </c>
      <c r="E7" s="39">
        <v>20</v>
      </c>
      <c r="F7" s="39">
        <v>12</v>
      </c>
      <c r="G7" s="39">
        <v>12</v>
      </c>
      <c r="H7" s="39">
        <v>12</v>
      </c>
      <c r="I7" s="39">
        <v>4</v>
      </c>
      <c r="J7" s="8">
        <f t="shared" si="0"/>
        <v>60</v>
      </c>
    </row>
  </sheetData>
  <mergeCells count="5">
    <mergeCell ref="A7:C7"/>
    <mergeCell ref="A3:C3"/>
    <mergeCell ref="A4:C4"/>
    <mergeCell ref="A5:C5"/>
    <mergeCell ref="A6:C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0"/>
  <sheetViews>
    <sheetView workbookViewId="0">
      <selection activeCell="N8" sqref="N8"/>
    </sheetView>
  </sheetViews>
  <sheetFormatPr defaultRowHeight="15" x14ac:dyDescent="0.2"/>
  <cols>
    <col min="1" max="1" width="33" style="13" customWidth="1"/>
    <col min="2" max="7" width="7.7109375" style="13" customWidth="1"/>
    <col min="8" max="9" width="7.5703125" style="13" customWidth="1"/>
    <col min="10" max="12" width="7.7109375" style="13" customWidth="1"/>
    <col min="13" max="16384" width="9.140625" style="13"/>
  </cols>
  <sheetData>
    <row r="1" spans="1:15" ht="15.75" x14ac:dyDescent="0.25">
      <c r="A1" s="10" t="s">
        <v>14</v>
      </c>
      <c r="B1" s="11"/>
      <c r="C1" s="10"/>
      <c r="D1" s="10"/>
      <c r="E1" s="10"/>
      <c r="F1" s="10"/>
      <c r="G1" s="10"/>
      <c r="H1" s="10"/>
      <c r="I1" s="12"/>
      <c r="J1" s="12"/>
    </row>
    <row r="2" spans="1:15" ht="6" customHeight="1" x14ac:dyDescent="0.25">
      <c r="A2" s="10"/>
      <c r="B2" s="11"/>
      <c r="C2" s="10"/>
      <c r="D2" s="10"/>
      <c r="E2" s="10"/>
      <c r="F2" s="10"/>
      <c r="G2" s="10"/>
      <c r="H2" s="10"/>
      <c r="I2" s="12"/>
      <c r="J2" s="12"/>
    </row>
    <row r="3" spans="1:15" ht="15.75" x14ac:dyDescent="0.25">
      <c r="A3" s="73" t="s">
        <v>24</v>
      </c>
      <c r="B3" s="73"/>
      <c r="C3" s="73"/>
      <c r="D3" s="73"/>
      <c r="E3" s="73"/>
      <c r="F3" s="73"/>
      <c r="G3" s="73"/>
      <c r="H3" s="73"/>
      <c r="I3" s="12"/>
      <c r="J3" s="12"/>
    </row>
    <row r="4" spans="1:15" x14ac:dyDescent="0.2">
      <c r="A4" s="11"/>
      <c r="B4" s="11"/>
      <c r="C4" s="11"/>
      <c r="D4" s="11"/>
      <c r="E4" s="11"/>
      <c r="F4" s="11"/>
      <c r="G4" s="11"/>
      <c r="H4" s="11"/>
    </row>
    <row r="5" spans="1:15" ht="15.75" x14ac:dyDescent="0.25">
      <c r="G5" s="72" t="s">
        <v>20</v>
      </c>
      <c r="H5" s="72"/>
      <c r="I5" s="12"/>
      <c r="J5" s="12"/>
      <c r="K5" s="72" t="s">
        <v>21</v>
      </c>
      <c r="L5" s="72"/>
      <c r="M5" s="12"/>
      <c r="N5" s="72" t="s">
        <v>22</v>
      </c>
      <c r="O5" s="72"/>
    </row>
    <row r="6" spans="1:15" s="17" customFormat="1" ht="135" customHeight="1" x14ac:dyDescent="0.2">
      <c r="A6" s="14"/>
      <c r="B6" s="15" t="s">
        <v>2</v>
      </c>
      <c r="C6" s="15" t="s">
        <v>3</v>
      </c>
      <c r="D6" s="15" t="s">
        <v>4</v>
      </c>
      <c r="E6" s="15" t="s">
        <v>5</v>
      </c>
      <c r="F6" s="16" t="s">
        <v>6</v>
      </c>
      <c r="G6" s="15" t="s">
        <v>15</v>
      </c>
      <c r="H6" s="29" t="s">
        <v>16</v>
      </c>
      <c r="J6" s="16" t="str">
        <f>F6</f>
        <v>Evaluator 5</v>
      </c>
      <c r="K6" s="15" t="s">
        <v>18</v>
      </c>
      <c r="L6" s="29" t="s">
        <v>17</v>
      </c>
      <c r="N6" s="15" t="s">
        <v>1</v>
      </c>
      <c r="O6" s="29" t="s">
        <v>19</v>
      </c>
    </row>
    <row r="7" spans="1:15" ht="16.5" customHeight="1" x14ac:dyDescent="0.2">
      <c r="A7" s="26" t="str">
        <f>'5'!A4:D4</f>
        <v>Fire Tron</v>
      </c>
      <c r="B7" s="18">
        <f>'1'!J4</f>
        <v>38.5</v>
      </c>
      <c r="C7" s="18">
        <f>'2'!J4</f>
        <v>60</v>
      </c>
      <c r="D7" s="18">
        <f>'3'!J4</f>
        <v>64</v>
      </c>
      <c r="E7" s="18">
        <f>'4'!J4</f>
        <v>66</v>
      </c>
      <c r="F7" s="19">
        <f>'5'!J4</f>
        <v>52</v>
      </c>
      <c r="G7" s="18">
        <f>AVERAGE(B7:F7)</f>
        <v>56.1</v>
      </c>
      <c r="H7" s="30">
        <f>RANK(G7,$G$7:$G$10,0)</f>
        <v>2</v>
      </c>
      <c r="J7" s="22">
        <f>'5'!D4</f>
        <v>12</v>
      </c>
      <c r="K7" s="18">
        <f>AVERAGE(J7)</f>
        <v>12</v>
      </c>
      <c r="L7" s="30">
        <f>RANK(K7,$K$7:$K$10,0)</f>
        <v>3</v>
      </c>
      <c r="N7" s="23">
        <f>G7+K7</f>
        <v>68.099999999999994</v>
      </c>
      <c r="O7" s="30">
        <f>RANK(N7,$N$7:$N$10,0)</f>
        <v>3</v>
      </c>
    </row>
    <row r="8" spans="1:15" ht="16.5" customHeight="1" x14ac:dyDescent="0.2">
      <c r="A8" s="27" t="str">
        <f>'5'!A5:D5</f>
        <v>Johnson Controls Fire Protection</v>
      </c>
      <c r="B8" s="20">
        <f>'1'!J5</f>
        <v>45.5</v>
      </c>
      <c r="C8" s="20">
        <f>'2'!J5</f>
        <v>59.5</v>
      </c>
      <c r="D8" s="20">
        <f>'3'!J5</f>
        <v>40</v>
      </c>
      <c r="E8" s="20">
        <f>'4'!J5</f>
        <v>43</v>
      </c>
      <c r="F8" s="21">
        <f>'5'!J5</f>
        <v>56</v>
      </c>
      <c r="G8" s="20">
        <f>AVERAGE(B8:F8)</f>
        <v>48.8</v>
      </c>
      <c r="H8" s="31">
        <f>RANK(G8,$G$7:$G$10,0)</f>
        <v>3</v>
      </c>
      <c r="J8" s="24">
        <f>'5'!D5</f>
        <v>12</v>
      </c>
      <c r="K8" s="20">
        <f t="shared" ref="K8:K10" si="0">AVERAGE(J8)</f>
        <v>12</v>
      </c>
      <c r="L8" s="31">
        <f>RANK(K8,$K$7:$K$10,0)</f>
        <v>3</v>
      </c>
      <c r="N8" s="25">
        <f t="shared" ref="N8:N10" si="1">G8+K8</f>
        <v>60.8</v>
      </c>
      <c r="O8" s="31">
        <f>RANK(N8,$N$7:$N$10,0)</f>
        <v>4</v>
      </c>
    </row>
    <row r="9" spans="1:15" ht="16.5" customHeight="1" x14ac:dyDescent="0.2">
      <c r="A9" s="27" t="str">
        <f>'5'!A6:D6</f>
        <v>Union Fire Protection</v>
      </c>
      <c r="B9" s="20">
        <f>'1'!J6</f>
        <v>42</v>
      </c>
      <c r="C9" s="20">
        <f>'2'!J6</f>
        <v>49.5</v>
      </c>
      <c r="D9" s="20">
        <f>'3'!J6</f>
        <v>47</v>
      </c>
      <c r="E9" s="20">
        <f>'4'!J6</f>
        <v>46</v>
      </c>
      <c r="F9" s="21">
        <f>'5'!J6</f>
        <v>42</v>
      </c>
      <c r="G9" s="20">
        <f>AVERAGE(B9:F9)</f>
        <v>45.3</v>
      </c>
      <c r="H9" s="31">
        <f>RANK(G9,$G$7:$G$10,0)</f>
        <v>4</v>
      </c>
      <c r="J9" s="24">
        <f>'5'!D6</f>
        <v>24</v>
      </c>
      <c r="K9" s="20">
        <f t="shared" si="0"/>
        <v>24</v>
      </c>
      <c r="L9" s="31">
        <f>RANK(K9,$K$7:$K$10,0)</f>
        <v>2</v>
      </c>
      <c r="N9" s="25">
        <f t="shared" si="1"/>
        <v>69.3</v>
      </c>
      <c r="O9" s="31">
        <f>RANK(N9,$N$7:$N$10,0)</f>
        <v>2</v>
      </c>
    </row>
    <row r="10" spans="1:15" s="34" customFormat="1" x14ac:dyDescent="0.2">
      <c r="A10" s="32" t="str">
        <f>'5'!A7:D7</f>
        <v>Western States Fire Protection</v>
      </c>
      <c r="B10" s="35">
        <f>'1'!J7</f>
        <v>58</v>
      </c>
      <c r="C10" s="35">
        <f>'2'!J7</f>
        <v>61.5</v>
      </c>
      <c r="D10" s="35">
        <f>'3'!J7</f>
        <v>67</v>
      </c>
      <c r="E10" s="35">
        <f>'4'!J7</f>
        <v>69</v>
      </c>
      <c r="F10" s="37">
        <f>'5'!J7</f>
        <v>60</v>
      </c>
      <c r="G10" s="35">
        <f>AVERAGE(B10:F10)</f>
        <v>63.1</v>
      </c>
      <c r="H10" s="36">
        <f>RANK(G10,$G$7:$G$10,0)</f>
        <v>1</v>
      </c>
      <c r="J10" s="38">
        <f>'5'!D7</f>
        <v>30</v>
      </c>
      <c r="K10" s="35">
        <f t="shared" si="0"/>
        <v>30</v>
      </c>
      <c r="L10" s="36">
        <f>RANK(K10,$K$7:$K$10,0)</f>
        <v>1</v>
      </c>
      <c r="N10" s="33">
        <f t="shared" si="1"/>
        <v>93.1</v>
      </c>
      <c r="O10" s="36">
        <f>RANK(N10,$N$7:$N$10,0)</f>
        <v>1</v>
      </c>
    </row>
    <row r="29" spans="1:1" x14ac:dyDescent="0.2">
      <c r="A29" s="28" t="s">
        <v>23</v>
      </c>
    </row>
    <row r="30" spans="1:1" x14ac:dyDescent="0.2">
      <c r="A30" s="28"/>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7BBC0-8CF0-471C-B29B-ADF5737719C1}">
  <dimension ref="A1:S49"/>
  <sheetViews>
    <sheetView tabSelected="1" zoomScaleNormal="100" workbookViewId="0">
      <selection activeCell="A2" sqref="A2:I2"/>
    </sheetView>
  </sheetViews>
  <sheetFormatPr defaultRowHeight="12.75" x14ac:dyDescent="0.2"/>
  <cols>
    <col min="1" max="1" width="18.5703125" style="46" customWidth="1"/>
    <col min="2" max="2" width="11.7109375" style="46" bestFit="1" customWidth="1"/>
    <col min="3" max="6" width="9.5703125" style="46" customWidth="1"/>
    <col min="7" max="7" width="10.85546875" style="46" customWidth="1"/>
    <col min="8" max="19" width="9.5703125" style="46" customWidth="1"/>
    <col min="20" max="16384" width="9.140625" style="46"/>
  </cols>
  <sheetData>
    <row r="1" spans="1:19" ht="15.75" customHeight="1" x14ac:dyDescent="0.25">
      <c r="A1" s="98" t="s">
        <v>29</v>
      </c>
      <c r="B1" s="98"/>
      <c r="C1" s="98"/>
      <c r="D1" s="98"/>
      <c r="E1" s="98"/>
      <c r="F1" s="98"/>
      <c r="G1" s="98"/>
      <c r="H1" s="98"/>
      <c r="I1" s="98"/>
      <c r="J1" s="45"/>
    </row>
    <row r="2" spans="1:19" ht="15.75" x14ac:dyDescent="0.25">
      <c r="A2" s="99" t="s">
        <v>24</v>
      </c>
      <c r="B2" s="99"/>
      <c r="C2" s="99"/>
      <c r="D2" s="99"/>
      <c r="E2" s="99"/>
      <c r="F2" s="99"/>
      <c r="G2" s="99"/>
      <c r="H2" s="99"/>
      <c r="I2" s="99"/>
      <c r="J2" s="47"/>
    </row>
    <row r="3" spans="1:19" x14ac:dyDescent="0.2">
      <c r="A3" s="48" t="s">
        <v>30</v>
      </c>
      <c r="B3" s="100"/>
      <c r="C3" s="101"/>
      <c r="D3" s="102"/>
    </row>
    <row r="4" spans="1:19" ht="15" customHeight="1" x14ac:dyDescent="0.2">
      <c r="A4" s="48" t="s">
        <v>31</v>
      </c>
      <c r="B4" s="103" t="s">
        <v>32</v>
      </c>
      <c r="C4" s="103"/>
      <c r="D4" s="103"/>
      <c r="E4" s="49"/>
    </row>
    <row r="5" spans="1:19" ht="20.25" customHeight="1" x14ac:dyDescent="0.25">
      <c r="A5" s="104" t="s">
        <v>33</v>
      </c>
      <c r="B5" s="104"/>
      <c r="C5" s="50"/>
      <c r="D5" s="50"/>
      <c r="E5" s="50"/>
      <c r="F5" s="50"/>
      <c r="G5" s="50"/>
    </row>
    <row r="6" spans="1:19" ht="27" customHeight="1" x14ac:dyDescent="0.2">
      <c r="A6" s="51"/>
      <c r="B6" s="97" t="s">
        <v>34</v>
      </c>
      <c r="C6" s="97"/>
      <c r="D6" s="97"/>
      <c r="E6" s="97"/>
      <c r="F6" s="97"/>
      <c r="G6" s="97"/>
      <c r="H6" s="97"/>
      <c r="I6" s="97"/>
    </row>
    <row r="7" spans="1:19" ht="20.25" customHeight="1" x14ac:dyDescent="0.25">
      <c r="A7" s="96" t="s">
        <v>35</v>
      </c>
      <c r="B7" s="96"/>
      <c r="C7" s="52"/>
      <c r="D7" s="53"/>
      <c r="E7" s="53"/>
      <c r="F7" s="53"/>
      <c r="G7" s="53"/>
    </row>
    <row r="8" spans="1:19" ht="27" customHeight="1" x14ac:dyDescent="0.2">
      <c r="A8" s="51"/>
      <c r="B8" s="97" t="s">
        <v>36</v>
      </c>
      <c r="C8" s="97"/>
      <c r="D8" s="97"/>
      <c r="E8" s="97"/>
      <c r="F8" s="97"/>
      <c r="G8" s="97"/>
      <c r="H8" s="97"/>
      <c r="I8" s="97"/>
    </row>
    <row r="9" spans="1:19" ht="15" customHeight="1" x14ac:dyDescent="0.2"/>
    <row r="10" spans="1:19" ht="15" customHeight="1" x14ac:dyDescent="0.2"/>
    <row r="11" spans="1:19" ht="11.25" customHeight="1" thickBot="1" x14ac:dyDescent="0.25"/>
    <row r="12" spans="1:19" s="54" customFormat="1" ht="13.5" thickBot="1" x14ac:dyDescent="0.25">
      <c r="B12" s="89" t="s">
        <v>37</v>
      </c>
      <c r="C12" s="90"/>
      <c r="D12" s="91"/>
      <c r="E12" s="89" t="s">
        <v>38</v>
      </c>
      <c r="F12" s="90"/>
      <c r="G12" s="91"/>
      <c r="H12" s="89" t="s">
        <v>39</v>
      </c>
      <c r="I12" s="90"/>
      <c r="J12" s="91"/>
      <c r="K12" s="89" t="s">
        <v>40</v>
      </c>
      <c r="L12" s="90"/>
      <c r="M12" s="91"/>
      <c r="N12" s="89" t="s">
        <v>41</v>
      </c>
      <c r="O12" s="90"/>
      <c r="P12" s="91"/>
      <c r="Q12" s="89" t="s">
        <v>42</v>
      </c>
      <c r="R12" s="90"/>
      <c r="S12" s="91"/>
    </row>
    <row r="13" spans="1:19" s="55" customFormat="1" ht="153.75" customHeight="1" x14ac:dyDescent="0.2">
      <c r="B13" s="92" t="s">
        <v>51</v>
      </c>
      <c r="C13" s="93"/>
      <c r="D13" s="94"/>
      <c r="E13" s="95" t="s">
        <v>43</v>
      </c>
      <c r="F13" s="93"/>
      <c r="G13" s="94"/>
      <c r="H13" s="95" t="s">
        <v>44</v>
      </c>
      <c r="I13" s="93"/>
      <c r="J13" s="94"/>
      <c r="K13" s="95" t="s">
        <v>45</v>
      </c>
      <c r="L13" s="93"/>
      <c r="M13" s="94"/>
      <c r="N13" s="95" t="s">
        <v>46</v>
      </c>
      <c r="O13" s="93"/>
      <c r="P13" s="94"/>
      <c r="Q13" s="95" t="s">
        <v>47</v>
      </c>
      <c r="R13" s="93"/>
      <c r="S13" s="94"/>
    </row>
    <row r="14" spans="1:19" s="57" customFormat="1" ht="11.25" customHeight="1" x14ac:dyDescent="0.2">
      <c r="A14" s="56"/>
      <c r="B14" s="86" t="s">
        <v>48</v>
      </c>
      <c r="C14" s="87"/>
      <c r="D14" s="88"/>
      <c r="E14" s="86" t="s">
        <v>48</v>
      </c>
      <c r="F14" s="87"/>
      <c r="G14" s="88"/>
      <c r="H14" s="86" t="s">
        <v>48</v>
      </c>
      <c r="I14" s="87"/>
      <c r="J14" s="88"/>
      <c r="K14" s="86" t="s">
        <v>48</v>
      </c>
      <c r="L14" s="87"/>
      <c r="M14" s="88"/>
      <c r="N14" s="86" t="s">
        <v>48</v>
      </c>
      <c r="O14" s="87"/>
      <c r="P14" s="88"/>
      <c r="Q14" s="86" t="s">
        <v>48</v>
      </c>
      <c r="R14" s="87"/>
      <c r="S14" s="88"/>
    </row>
    <row r="15" spans="1:19" s="57" customFormat="1" x14ac:dyDescent="0.2">
      <c r="A15" s="58" t="s">
        <v>25</v>
      </c>
      <c r="B15" s="80"/>
      <c r="C15" s="81"/>
      <c r="D15" s="82"/>
      <c r="E15" s="83"/>
      <c r="F15" s="84"/>
      <c r="G15" s="85"/>
      <c r="H15" s="83"/>
      <c r="I15" s="84"/>
      <c r="J15" s="85"/>
      <c r="K15" s="83"/>
      <c r="L15" s="84"/>
      <c r="M15" s="85"/>
      <c r="N15" s="83"/>
      <c r="O15" s="84"/>
      <c r="P15" s="85"/>
      <c r="Q15" s="83"/>
      <c r="R15" s="84"/>
      <c r="S15" s="85"/>
    </row>
    <row r="16" spans="1:19" s="57" customFormat="1" ht="24" x14ac:dyDescent="0.2">
      <c r="A16" s="59" t="s">
        <v>26</v>
      </c>
      <c r="B16" s="74"/>
      <c r="C16" s="75"/>
      <c r="D16" s="76"/>
      <c r="E16" s="77"/>
      <c r="F16" s="78"/>
      <c r="G16" s="79"/>
      <c r="H16" s="77"/>
      <c r="I16" s="78"/>
      <c r="J16" s="79"/>
      <c r="K16" s="77"/>
      <c r="L16" s="78"/>
      <c r="M16" s="79"/>
      <c r="N16" s="77"/>
      <c r="O16" s="78"/>
      <c r="P16" s="79"/>
      <c r="Q16" s="77"/>
      <c r="R16" s="78"/>
      <c r="S16" s="79"/>
    </row>
    <row r="17" spans="1:19" s="57" customFormat="1" x14ac:dyDescent="0.2">
      <c r="A17" s="59" t="s">
        <v>27</v>
      </c>
      <c r="B17" s="74"/>
      <c r="C17" s="75"/>
      <c r="D17" s="76"/>
      <c r="E17" s="77"/>
      <c r="F17" s="78"/>
      <c r="G17" s="79"/>
      <c r="H17" s="77"/>
      <c r="I17" s="78"/>
      <c r="J17" s="79"/>
      <c r="K17" s="77"/>
      <c r="L17" s="78"/>
      <c r="M17" s="79"/>
      <c r="N17" s="77"/>
      <c r="O17" s="78"/>
      <c r="P17" s="79"/>
      <c r="Q17" s="77"/>
      <c r="R17" s="78"/>
      <c r="S17" s="79"/>
    </row>
    <row r="18" spans="1:19" s="57" customFormat="1" ht="24" x14ac:dyDescent="0.2">
      <c r="A18" s="59" t="s">
        <v>28</v>
      </c>
      <c r="B18" s="74"/>
      <c r="C18" s="75"/>
      <c r="D18" s="76"/>
      <c r="E18" s="77"/>
      <c r="F18" s="78"/>
      <c r="G18" s="79"/>
      <c r="H18" s="77"/>
      <c r="I18" s="78"/>
      <c r="J18" s="79"/>
      <c r="K18" s="77"/>
      <c r="L18" s="78"/>
      <c r="M18" s="79"/>
      <c r="N18" s="77"/>
      <c r="O18" s="78"/>
      <c r="P18" s="79"/>
      <c r="Q18" s="77"/>
      <c r="R18" s="78"/>
      <c r="S18" s="79"/>
    </row>
    <row r="19" spans="1:19" s="61" customFormat="1" ht="7.5" customHeight="1" x14ac:dyDescent="0.2">
      <c r="A19" s="60"/>
      <c r="B19" s="60"/>
      <c r="C19" s="60"/>
      <c r="D19" s="60"/>
      <c r="E19" s="60"/>
      <c r="F19" s="60"/>
      <c r="G19" s="60"/>
      <c r="H19" s="60"/>
      <c r="I19" s="60"/>
      <c r="J19" s="60"/>
      <c r="K19" s="60"/>
      <c r="L19" s="60"/>
      <c r="M19" s="60"/>
      <c r="N19" s="60"/>
      <c r="O19" s="60"/>
      <c r="P19" s="60"/>
      <c r="Q19" s="60"/>
      <c r="R19" s="60"/>
      <c r="S19" s="60"/>
    </row>
    <row r="20" spans="1:19" s="62" customFormat="1" ht="6.75" customHeight="1" x14ac:dyDescent="0.2"/>
    <row r="22" spans="1:19" x14ac:dyDescent="0.2">
      <c r="A22" s="63"/>
      <c r="G22" s="64"/>
      <c r="H22" s="64"/>
    </row>
    <row r="23" spans="1:19" x14ac:dyDescent="0.2">
      <c r="A23" s="65" t="s">
        <v>49</v>
      </c>
      <c r="G23" s="64"/>
      <c r="H23" s="64"/>
      <c r="I23" s="64"/>
      <c r="J23" s="64"/>
    </row>
    <row r="24" spans="1:19" ht="15" x14ac:dyDescent="0.25">
      <c r="A24" s="66"/>
      <c r="B24" s="66"/>
      <c r="C24" s="67"/>
      <c r="D24" s="68"/>
      <c r="E24" s="68"/>
      <c r="F24" s="68"/>
      <c r="G24" s="64"/>
      <c r="H24" s="64"/>
      <c r="I24" s="64"/>
      <c r="J24" s="64"/>
    </row>
    <row r="25" spans="1:19" ht="15" x14ac:dyDescent="0.25">
      <c r="A25" s="66"/>
      <c r="B25" s="66"/>
      <c r="C25" s="67"/>
      <c r="D25" s="68"/>
      <c r="E25" s="68"/>
      <c r="F25" s="68"/>
      <c r="G25" s="64"/>
      <c r="H25" s="64"/>
      <c r="I25" s="64"/>
      <c r="J25" s="64"/>
    </row>
    <row r="26" spans="1:19" ht="15" x14ac:dyDescent="0.25">
      <c r="A26" s="66"/>
      <c r="B26" s="66"/>
      <c r="C26" s="67"/>
      <c r="D26" s="68"/>
      <c r="E26" s="68"/>
      <c r="F26" s="68"/>
      <c r="G26" s="64"/>
      <c r="H26" s="64"/>
      <c r="I26" s="64"/>
      <c r="J26" s="64"/>
    </row>
    <row r="27" spans="1:19" ht="15" x14ac:dyDescent="0.25">
      <c r="A27" s="66"/>
      <c r="B27" s="66"/>
      <c r="C27" s="67"/>
      <c r="D27" s="68"/>
      <c r="E27" s="68"/>
      <c r="F27" s="68"/>
      <c r="G27" s="64"/>
      <c r="H27" s="64"/>
      <c r="I27" s="64"/>
      <c r="J27" s="64"/>
    </row>
    <row r="28" spans="1:19" ht="15" x14ac:dyDescent="0.25">
      <c r="A28" s="66"/>
      <c r="B28" s="66"/>
      <c r="C28" s="67"/>
      <c r="D28" s="68"/>
      <c r="E28" s="68"/>
      <c r="F28" s="68"/>
      <c r="G28" s="64"/>
      <c r="H28" s="64"/>
      <c r="I28" s="64"/>
      <c r="J28" s="64"/>
    </row>
    <row r="29" spans="1:19" x14ac:dyDescent="0.2">
      <c r="A29" s="66"/>
      <c r="B29" s="66"/>
      <c r="C29" s="66"/>
      <c r="D29" s="68"/>
      <c r="E29" s="68"/>
      <c r="F29" s="68"/>
      <c r="G29" s="64"/>
      <c r="H29" s="64"/>
      <c r="I29" s="64"/>
      <c r="J29" s="64"/>
    </row>
    <row r="30" spans="1:19" x14ac:dyDescent="0.2">
      <c r="A30" s="66"/>
      <c r="B30" s="66"/>
      <c r="C30" s="66"/>
      <c r="D30" s="68"/>
      <c r="E30" s="68"/>
      <c r="F30" s="68"/>
      <c r="G30" s="64"/>
      <c r="H30" s="64"/>
      <c r="I30" s="64"/>
      <c r="J30" s="64"/>
    </row>
    <row r="31" spans="1:19" x14ac:dyDescent="0.2">
      <c r="A31" s="68"/>
      <c r="B31" s="68"/>
      <c r="C31" s="68"/>
      <c r="D31" s="68"/>
      <c r="E31" s="68"/>
      <c r="F31" s="68"/>
      <c r="I31" s="64"/>
      <c r="J31" s="64"/>
      <c r="K31" s="64"/>
      <c r="L31" s="64"/>
    </row>
    <row r="32" spans="1:19" x14ac:dyDescent="0.2">
      <c r="A32" s="68"/>
      <c r="B32" s="68"/>
      <c r="C32" s="68"/>
      <c r="D32" s="68"/>
      <c r="E32" s="68"/>
      <c r="F32" s="68"/>
      <c r="I32" s="64"/>
      <c r="J32" s="64"/>
      <c r="K32" s="64"/>
      <c r="L32" s="64"/>
      <c r="M32" s="64"/>
    </row>
    <row r="33" spans="12:13" x14ac:dyDescent="0.2">
      <c r="L33" s="64"/>
      <c r="M33" s="64"/>
    </row>
    <row r="34" spans="12:13" x14ac:dyDescent="0.2">
      <c r="L34" s="64"/>
      <c r="M34" s="64"/>
    </row>
    <row r="35" spans="12:13" x14ac:dyDescent="0.2">
      <c r="L35" s="64"/>
      <c r="M35" s="64"/>
    </row>
    <row r="36" spans="12:13" x14ac:dyDescent="0.2">
      <c r="L36" s="64"/>
      <c r="M36" s="64"/>
    </row>
    <row r="49" spans="1:1" x14ac:dyDescent="0.2">
      <c r="A49" s="69" t="s">
        <v>50</v>
      </c>
    </row>
  </sheetData>
  <mergeCells count="50">
    <mergeCell ref="B6:I6"/>
    <mergeCell ref="A1:I1"/>
    <mergeCell ref="A2:I2"/>
    <mergeCell ref="B3:D3"/>
    <mergeCell ref="B4:D4"/>
    <mergeCell ref="A5:B5"/>
    <mergeCell ref="A7:B7"/>
    <mergeCell ref="B8:I8"/>
    <mergeCell ref="B12:D12"/>
    <mergeCell ref="E12:G12"/>
    <mergeCell ref="H12:J12"/>
    <mergeCell ref="Q14:S14"/>
    <mergeCell ref="N12:P12"/>
    <mergeCell ref="Q12:S12"/>
    <mergeCell ref="B13:D13"/>
    <mergeCell ref="E13:G13"/>
    <mergeCell ref="H13:J13"/>
    <mergeCell ref="K13:M13"/>
    <mergeCell ref="N13:P13"/>
    <mergeCell ref="Q13:S13"/>
    <mergeCell ref="K12:M12"/>
    <mergeCell ref="B14:D14"/>
    <mergeCell ref="E14:G14"/>
    <mergeCell ref="H14:J14"/>
    <mergeCell ref="K14:M14"/>
    <mergeCell ref="N14:P14"/>
    <mergeCell ref="Q16:S16"/>
    <mergeCell ref="B15:D15"/>
    <mergeCell ref="E15:G15"/>
    <mergeCell ref="H15:J15"/>
    <mergeCell ref="K15:M15"/>
    <mergeCell ref="N15:P15"/>
    <mergeCell ref="Q15:S15"/>
    <mergeCell ref="B16:D16"/>
    <mergeCell ref="E16:G16"/>
    <mergeCell ref="H16:J16"/>
    <mergeCell ref="K16:M16"/>
    <mergeCell ref="N16:P16"/>
    <mergeCell ref="Q18:S18"/>
    <mergeCell ref="B17:D17"/>
    <mergeCell ref="E17:G17"/>
    <mergeCell ref="H17:J17"/>
    <mergeCell ref="K17:M17"/>
    <mergeCell ref="N17:P17"/>
    <mergeCell ref="Q17:S17"/>
    <mergeCell ref="B18:D18"/>
    <mergeCell ref="E18:G18"/>
    <mergeCell ref="H18:J18"/>
    <mergeCell ref="K18:M18"/>
    <mergeCell ref="N18:P18"/>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vt:lpstr>
      <vt:lpstr>2</vt:lpstr>
      <vt:lpstr>3</vt:lpstr>
      <vt:lpstr>4</vt:lpstr>
      <vt:lpstr>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2023-09-14T16:57:41Z</dcterms:modified>
</cp:coreProperties>
</file>