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PURCHASING_New\Contracts Reporting\FY2021\04_Open Record Evaluations\28_2.5.21\"/>
    </mc:Choice>
  </mc:AlternateContent>
  <bookViews>
    <workbookView xWindow="0" yWindow="0" windowWidth="20490" windowHeight="7755" tabRatio="867" activeTab="8"/>
  </bookViews>
  <sheets>
    <sheet name="Evaluator 1" sheetId="2" r:id="rId1"/>
    <sheet name="Evaluator 2" sheetId="3" r:id="rId2"/>
    <sheet name="Evaluator 3" sheetId="9" r:id="rId3"/>
    <sheet name="Evaluator 4" sheetId="10" r:id="rId4"/>
    <sheet name="Evaluator 5" sheetId="15" r:id="rId5"/>
    <sheet name="Evaluator 6" sheetId="18" r:id="rId6"/>
    <sheet name="HUB" sheetId="17" r:id="rId7"/>
    <sheet name="Summary" sheetId="1" r:id="rId8"/>
    <sheet name="Evaluation" sheetId="19"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J5" i="15" l="1"/>
  <c r="J6" i="15"/>
  <c r="J7" i="15"/>
  <c r="J8" i="15"/>
  <c r="J9" i="15"/>
  <c r="J10" i="15"/>
  <c r="J11" i="15"/>
  <c r="J12" i="15"/>
  <c r="J13" i="15"/>
  <c r="J14" i="15"/>
  <c r="J15" i="15"/>
  <c r="J16" i="15"/>
  <c r="J17" i="15"/>
  <c r="J18" i="15"/>
  <c r="J19" i="15"/>
  <c r="J20" i="15"/>
  <c r="J21" i="15"/>
  <c r="J22" i="15"/>
  <c r="J23" i="15"/>
  <c r="J24" i="15"/>
  <c r="J25" i="15"/>
  <c r="J26" i="15"/>
  <c r="J4" i="15"/>
  <c r="I5" i="18" l="1"/>
  <c r="I6" i="18"/>
  <c r="I7" i="18"/>
  <c r="I8" i="18"/>
  <c r="I9" i="18"/>
  <c r="I10" i="18"/>
  <c r="I11" i="18"/>
  <c r="I12" i="18"/>
  <c r="I13" i="18"/>
  <c r="I14" i="18"/>
  <c r="I15" i="18"/>
  <c r="I16" i="18"/>
  <c r="I17" i="18"/>
  <c r="I18" i="18"/>
  <c r="I19" i="18"/>
  <c r="I20" i="18"/>
  <c r="I21" i="18"/>
  <c r="I22" i="18"/>
  <c r="I23" i="18"/>
  <c r="I24" i="18"/>
  <c r="I25" i="18"/>
  <c r="I26" i="18"/>
  <c r="I4" i="18"/>
  <c r="I5" i="15"/>
  <c r="I6" i="15"/>
  <c r="I7" i="15"/>
  <c r="I8" i="15"/>
  <c r="I9" i="15"/>
  <c r="I10" i="15"/>
  <c r="I11" i="15"/>
  <c r="I12" i="15"/>
  <c r="I13" i="15"/>
  <c r="I14" i="15"/>
  <c r="I15" i="15"/>
  <c r="I16" i="15"/>
  <c r="I17" i="15"/>
  <c r="I18" i="15"/>
  <c r="I19" i="15"/>
  <c r="I20" i="15"/>
  <c r="I21" i="15"/>
  <c r="I22" i="15"/>
  <c r="I23" i="15"/>
  <c r="I24" i="15"/>
  <c r="I25" i="15"/>
  <c r="I26" i="15"/>
  <c r="I4" i="15"/>
  <c r="I5" i="10"/>
  <c r="I6" i="10"/>
  <c r="I7" i="10"/>
  <c r="I8" i="10"/>
  <c r="I9" i="10"/>
  <c r="I10" i="10"/>
  <c r="I11" i="10"/>
  <c r="I12" i="10"/>
  <c r="I13" i="10"/>
  <c r="I14" i="10"/>
  <c r="I15" i="10"/>
  <c r="I16" i="10"/>
  <c r="I17" i="10"/>
  <c r="I18" i="10"/>
  <c r="I19" i="10"/>
  <c r="I20" i="10"/>
  <c r="I21" i="10"/>
  <c r="I22" i="10"/>
  <c r="I23" i="10"/>
  <c r="I24" i="10"/>
  <c r="I25" i="10"/>
  <c r="I26" i="10"/>
  <c r="I4" i="10"/>
  <c r="I5" i="9"/>
  <c r="I6" i="9"/>
  <c r="I7" i="9"/>
  <c r="I8" i="9"/>
  <c r="I9" i="9"/>
  <c r="I10" i="9"/>
  <c r="I11" i="9"/>
  <c r="I12" i="9"/>
  <c r="I13" i="9"/>
  <c r="I14" i="9"/>
  <c r="I15" i="9"/>
  <c r="I16" i="9"/>
  <c r="I17" i="9"/>
  <c r="I18" i="9"/>
  <c r="I19" i="9"/>
  <c r="I20" i="9"/>
  <c r="I21" i="9"/>
  <c r="I22" i="9"/>
  <c r="I23" i="9"/>
  <c r="I24" i="9"/>
  <c r="I25" i="9"/>
  <c r="I26" i="9"/>
  <c r="I4" i="9"/>
  <c r="I5" i="3"/>
  <c r="I6" i="3"/>
  <c r="I7" i="3"/>
  <c r="I8" i="3"/>
  <c r="I9" i="3"/>
  <c r="I10" i="3"/>
  <c r="I11" i="3"/>
  <c r="I12" i="3"/>
  <c r="I13" i="3"/>
  <c r="I14" i="3"/>
  <c r="I15" i="3"/>
  <c r="I16" i="3"/>
  <c r="I17" i="3"/>
  <c r="I18" i="3"/>
  <c r="I19" i="3"/>
  <c r="I20" i="3"/>
  <c r="I21" i="3"/>
  <c r="I22" i="3"/>
  <c r="I23" i="3"/>
  <c r="I24" i="3"/>
  <c r="I25" i="3"/>
  <c r="I26" i="3"/>
  <c r="I4" i="3"/>
  <c r="I5" i="2"/>
  <c r="I6" i="2"/>
  <c r="I7" i="2"/>
  <c r="I8" i="2"/>
  <c r="I9" i="2"/>
  <c r="I10" i="2"/>
  <c r="I11" i="2"/>
  <c r="I12" i="2"/>
  <c r="I13" i="2"/>
  <c r="I14" i="2"/>
  <c r="I15" i="2"/>
  <c r="I16" i="2"/>
  <c r="I17" i="2"/>
  <c r="I18" i="2"/>
  <c r="I19" i="2"/>
  <c r="I20" i="2"/>
  <c r="I21" i="2"/>
  <c r="I22" i="2"/>
  <c r="I23" i="2"/>
  <c r="I24" i="2"/>
  <c r="I25" i="2"/>
  <c r="I26" i="2"/>
  <c r="I4" i="2"/>
  <c r="J26" i="17" l="1"/>
  <c r="J25" i="17"/>
  <c r="J24" i="17"/>
  <c r="J23" i="17"/>
  <c r="J22" i="17"/>
  <c r="J21" i="17"/>
  <c r="J20" i="17"/>
  <c r="J19" i="17"/>
  <c r="J18" i="17"/>
  <c r="J17" i="17"/>
  <c r="J16" i="17"/>
  <c r="J15" i="17"/>
  <c r="J14" i="17"/>
  <c r="J13" i="17"/>
  <c r="J12" i="17"/>
  <c r="J11" i="17"/>
  <c r="J10" i="17"/>
  <c r="J9" i="17"/>
  <c r="J8" i="17"/>
  <c r="J7" i="17"/>
  <c r="J6" i="17"/>
  <c r="J5" i="17"/>
  <c r="J4" i="17"/>
  <c r="J26" i="18"/>
  <c r="J25" i="18"/>
  <c r="J24" i="18"/>
  <c r="J23" i="18"/>
  <c r="J22" i="18"/>
  <c r="J21" i="18"/>
  <c r="J20" i="18"/>
  <c r="J19" i="18"/>
  <c r="J18" i="18"/>
  <c r="J17" i="18"/>
  <c r="J16" i="18"/>
  <c r="J15" i="18"/>
  <c r="J14" i="18"/>
  <c r="J13" i="18"/>
  <c r="J12" i="18"/>
  <c r="J11" i="18"/>
  <c r="J10" i="18"/>
  <c r="J9" i="18"/>
  <c r="J8" i="18"/>
  <c r="J7" i="18"/>
  <c r="J6" i="18"/>
  <c r="J5" i="18"/>
  <c r="J4" i="18"/>
  <c r="J26" i="10"/>
  <c r="J25" i="10"/>
  <c r="J24" i="10"/>
  <c r="J23" i="10"/>
  <c r="J22" i="10"/>
  <c r="J21" i="10"/>
  <c r="J20" i="10"/>
  <c r="J19" i="10"/>
  <c r="J18" i="10"/>
  <c r="J17" i="10"/>
  <c r="J16" i="10"/>
  <c r="J15" i="10"/>
  <c r="J14" i="10"/>
  <c r="J13" i="10"/>
  <c r="J12" i="10"/>
  <c r="J11" i="10"/>
  <c r="J10" i="10"/>
  <c r="J9" i="10"/>
  <c r="J8" i="10"/>
  <c r="J7" i="10"/>
  <c r="J6" i="10"/>
  <c r="J5" i="10"/>
  <c r="J4" i="10"/>
  <c r="J26" i="9"/>
  <c r="J25" i="9"/>
  <c r="J24" i="9"/>
  <c r="J23" i="9"/>
  <c r="J22" i="9"/>
  <c r="J21" i="9"/>
  <c r="J20" i="9"/>
  <c r="J19" i="9"/>
  <c r="J18" i="9"/>
  <c r="J17" i="9"/>
  <c r="J16" i="9"/>
  <c r="J15" i="9"/>
  <c r="J14" i="9"/>
  <c r="J13" i="9"/>
  <c r="J12" i="9"/>
  <c r="J11" i="9"/>
  <c r="J10" i="9"/>
  <c r="J9" i="9"/>
  <c r="J8" i="9"/>
  <c r="J7" i="9"/>
  <c r="J6" i="9"/>
  <c r="J5" i="9"/>
  <c r="J4" i="9"/>
  <c r="J26" i="3"/>
  <c r="J25" i="3"/>
  <c r="J24" i="3"/>
  <c r="J23" i="3"/>
  <c r="J22" i="3"/>
  <c r="J21" i="3"/>
  <c r="J20" i="3"/>
  <c r="J19" i="3"/>
  <c r="J18" i="3"/>
  <c r="J17" i="3"/>
  <c r="J16" i="3"/>
  <c r="J15" i="3"/>
  <c r="J14" i="3"/>
  <c r="J13" i="3"/>
  <c r="J12" i="3"/>
  <c r="J11" i="3"/>
  <c r="J10" i="3"/>
  <c r="J9" i="3"/>
  <c r="J8" i="3"/>
  <c r="J7" i="3"/>
  <c r="J6" i="3"/>
  <c r="J5" i="3"/>
  <c r="J4" i="3"/>
  <c r="A29" i="1"/>
  <c r="C29" i="1"/>
  <c r="D29" i="1"/>
  <c r="E29" i="1"/>
  <c r="F29" i="1"/>
  <c r="G29" i="1"/>
  <c r="J26" i="2"/>
  <c r="B29" i="1" s="1"/>
  <c r="H29" i="1" l="1"/>
  <c r="M6" i="1"/>
  <c r="N6" i="1"/>
  <c r="O6" i="1"/>
  <c r="P6" i="1"/>
  <c r="G28" i="1" l="1"/>
  <c r="G27" i="1"/>
  <c r="G26" i="1"/>
  <c r="G25" i="1"/>
  <c r="G24" i="1"/>
  <c r="G23" i="1"/>
  <c r="G22" i="1"/>
  <c r="G21" i="1"/>
  <c r="G20" i="1"/>
  <c r="G19" i="1"/>
  <c r="G18" i="1"/>
  <c r="G17" i="1"/>
  <c r="G16" i="1"/>
  <c r="G15" i="1"/>
  <c r="G14" i="1"/>
  <c r="G13" i="1"/>
  <c r="G12" i="1"/>
  <c r="G11" i="1"/>
  <c r="G10" i="1"/>
  <c r="G9" i="1"/>
  <c r="G8" i="1"/>
  <c r="G7" i="1"/>
  <c r="A19" i="1"/>
  <c r="A20" i="1"/>
  <c r="A21" i="1"/>
  <c r="A22" i="1"/>
  <c r="A23" i="1"/>
  <c r="A24" i="1"/>
  <c r="A25" i="1"/>
  <c r="A26" i="1"/>
  <c r="A27" i="1"/>
  <c r="A28" i="1"/>
  <c r="F28" i="1"/>
  <c r="F27" i="1"/>
  <c r="F26" i="1"/>
  <c r="F25" i="1"/>
  <c r="F24" i="1"/>
  <c r="F23" i="1"/>
  <c r="F22" i="1"/>
  <c r="F21" i="1"/>
  <c r="F20" i="1"/>
  <c r="F19" i="1"/>
  <c r="F18" i="1"/>
  <c r="F17" i="1"/>
  <c r="F16" i="1"/>
  <c r="F15" i="1"/>
  <c r="F14" i="1"/>
  <c r="F13" i="1"/>
  <c r="F12" i="1"/>
  <c r="F11" i="1"/>
  <c r="F10" i="1"/>
  <c r="F9" i="1"/>
  <c r="F8" i="1"/>
  <c r="F7" i="1"/>
  <c r="E28" i="1"/>
  <c r="E27" i="1"/>
  <c r="E26" i="1"/>
  <c r="E25" i="1"/>
  <c r="E24" i="1"/>
  <c r="E23" i="1"/>
  <c r="E22" i="1"/>
  <c r="E21" i="1"/>
  <c r="E20" i="1"/>
  <c r="E19" i="1"/>
  <c r="E18" i="1"/>
  <c r="E17" i="1"/>
  <c r="E16" i="1"/>
  <c r="E15" i="1"/>
  <c r="E14" i="1"/>
  <c r="E13" i="1"/>
  <c r="E12" i="1"/>
  <c r="E11" i="1"/>
  <c r="E10" i="1"/>
  <c r="E9" i="1"/>
  <c r="E8" i="1"/>
  <c r="E7" i="1"/>
  <c r="D28" i="1"/>
  <c r="D27" i="1"/>
  <c r="D26" i="1"/>
  <c r="D25" i="1"/>
  <c r="D24" i="1"/>
  <c r="D23" i="1"/>
  <c r="D22" i="1"/>
  <c r="D21" i="1"/>
  <c r="D20" i="1"/>
  <c r="D19" i="1"/>
  <c r="D18" i="1"/>
  <c r="D17" i="1"/>
  <c r="D16" i="1"/>
  <c r="D15" i="1"/>
  <c r="D14" i="1"/>
  <c r="D13" i="1"/>
  <c r="D12" i="1"/>
  <c r="D11" i="1"/>
  <c r="D10" i="1"/>
  <c r="D9" i="1"/>
  <c r="D8" i="1"/>
  <c r="D7" i="1"/>
  <c r="C28" i="1"/>
  <c r="C27" i="1"/>
  <c r="C26" i="1"/>
  <c r="C25" i="1"/>
  <c r="C24" i="1"/>
  <c r="C23" i="1"/>
  <c r="C22" i="1"/>
  <c r="C21" i="1"/>
  <c r="C20" i="1"/>
  <c r="C19" i="1"/>
  <c r="C18" i="1"/>
  <c r="C17" i="1"/>
  <c r="C16" i="1"/>
  <c r="C15" i="1"/>
  <c r="C14" i="1"/>
  <c r="C13" i="1"/>
  <c r="C12" i="1"/>
  <c r="C11" i="1"/>
  <c r="C10" i="1"/>
  <c r="C9" i="1"/>
  <c r="C8" i="1"/>
  <c r="C7" i="1"/>
  <c r="J16" i="2"/>
  <c r="B19" i="1" s="1"/>
  <c r="J17" i="2"/>
  <c r="B20" i="1" s="1"/>
  <c r="J18" i="2"/>
  <c r="B21" i="1" s="1"/>
  <c r="J19" i="2"/>
  <c r="B22" i="1" s="1"/>
  <c r="J20" i="2"/>
  <c r="B23" i="1" s="1"/>
  <c r="J21" i="2"/>
  <c r="B24" i="1" s="1"/>
  <c r="J22" i="2"/>
  <c r="B25" i="1" s="1"/>
  <c r="J23" i="2"/>
  <c r="B26" i="1" s="1"/>
  <c r="J24" i="2"/>
  <c r="B27" i="1" s="1"/>
  <c r="J25" i="2"/>
  <c r="B28" i="1" s="1"/>
  <c r="O8" i="1" l="1"/>
  <c r="O12" i="1"/>
  <c r="O16" i="1"/>
  <c r="O20" i="1"/>
  <c r="O24" i="1"/>
  <c r="O28" i="1"/>
  <c r="O19" i="1"/>
  <c r="O9" i="1"/>
  <c r="O13" i="1"/>
  <c r="O17" i="1"/>
  <c r="O21" i="1"/>
  <c r="O25" i="1"/>
  <c r="O29" i="1"/>
  <c r="O15" i="1"/>
  <c r="O23" i="1"/>
  <c r="O10" i="1"/>
  <c r="O14" i="1"/>
  <c r="O18" i="1"/>
  <c r="O22" i="1"/>
  <c r="O26" i="1"/>
  <c r="O7" i="1"/>
  <c r="O11" i="1"/>
  <c r="O27" i="1"/>
  <c r="P8" i="1"/>
  <c r="P12" i="1"/>
  <c r="P16" i="1"/>
  <c r="P20" i="1"/>
  <c r="P24" i="1"/>
  <c r="P28" i="1"/>
  <c r="P9" i="1"/>
  <c r="P13" i="1"/>
  <c r="P17" i="1"/>
  <c r="P21" i="1"/>
  <c r="P25" i="1"/>
  <c r="P29" i="1"/>
  <c r="P10" i="1"/>
  <c r="P14" i="1"/>
  <c r="P18" i="1"/>
  <c r="P22" i="1"/>
  <c r="P26" i="1"/>
  <c r="P7" i="1"/>
  <c r="P11" i="1"/>
  <c r="P15" i="1"/>
  <c r="P19" i="1"/>
  <c r="P23" i="1"/>
  <c r="P27" i="1"/>
  <c r="N10" i="1"/>
  <c r="N14" i="1"/>
  <c r="N18" i="1"/>
  <c r="N22" i="1"/>
  <c r="N26" i="1"/>
  <c r="N7" i="1"/>
  <c r="N13" i="1"/>
  <c r="N21" i="1"/>
  <c r="N29" i="1"/>
  <c r="N11" i="1"/>
  <c r="N15" i="1"/>
  <c r="N19" i="1"/>
  <c r="N23" i="1"/>
  <c r="N27" i="1"/>
  <c r="N17" i="1"/>
  <c r="N8" i="1"/>
  <c r="N12" i="1"/>
  <c r="N16" i="1"/>
  <c r="N20" i="1"/>
  <c r="N24" i="1"/>
  <c r="N28" i="1"/>
  <c r="N9" i="1"/>
  <c r="N25" i="1"/>
  <c r="M11" i="1"/>
  <c r="M15" i="1"/>
  <c r="M19" i="1"/>
  <c r="M23" i="1"/>
  <c r="M27" i="1"/>
  <c r="M9" i="1"/>
  <c r="M21" i="1"/>
  <c r="M29" i="1"/>
  <c r="M14" i="1"/>
  <c r="M18" i="1"/>
  <c r="M26" i="1"/>
  <c r="M8" i="1"/>
  <c r="M12" i="1"/>
  <c r="M16" i="1"/>
  <c r="M20" i="1"/>
  <c r="M24" i="1"/>
  <c r="M28" i="1"/>
  <c r="M13" i="1"/>
  <c r="M17" i="1"/>
  <c r="M25" i="1"/>
  <c r="M10" i="1"/>
  <c r="M22" i="1"/>
  <c r="M7" i="1"/>
  <c r="L8" i="1"/>
  <c r="L12" i="1"/>
  <c r="L16" i="1"/>
  <c r="L20" i="1"/>
  <c r="L24" i="1"/>
  <c r="L28" i="1"/>
  <c r="L15" i="1"/>
  <c r="L9" i="1"/>
  <c r="L13" i="1"/>
  <c r="L17" i="1"/>
  <c r="L21" i="1"/>
  <c r="L25" i="1"/>
  <c r="L29" i="1"/>
  <c r="L23" i="1"/>
  <c r="L10" i="1"/>
  <c r="L14" i="1"/>
  <c r="L18" i="1"/>
  <c r="L22" i="1"/>
  <c r="L26" i="1"/>
  <c r="L7" i="1"/>
  <c r="L11" i="1"/>
  <c r="L19" i="1"/>
  <c r="L27" i="1"/>
  <c r="A17" i="1"/>
  <c r="A18" i="1"/>
  <c r="J5" i="2" l="1"/>
  <c r="B8" i="1" s="1"/>
  <c r="J6" i="2"/>
  <c r="B9" i="1" s="1"/>
  <c r="J7" i="2"/>
  <c r="B10" i="1" s="1"/>
  <c r="J8" i="2"/>
  <c r="B11" i="1" s="1"/>
  <c r="J9" i="2"/>
  <c r="B12" i="1" s="1"/>
  <c r="J10" i="2"/>
  <c r="B13" i="1" s="1"/>
  <c r="J11" i="2"/>
  <c r="B14" i="1" s="1"/>
  <c r="J12" i="2"/>
  <c r="B15" i="1" s="1"/>
  <c r="J13" i="2"/>
  <c r="B16" i="1" s="1"/>
  <c r="J14" i="2"/>
  <c r="B17" i="1" s="1"/>
  <c r="J15" i="2"/>
  <c r="B18" i="1" s="1"/>
  <c r="L6" i="1" l="1"/>
  <c r="K6" i="1"/>
  <c r="A8" i="1" l="1"/>
  <c r="A9" i="1"/>
  <c r="A10" i="1"/>
  <c r="A11" i="1"/>
  <c r="A12" i="1"/>
  <c r="A13" i="1"/>
  <c r="A14" i="1"/>
  <c r="A15" i="1"/>
  <c r="A16" i="1"/>
  <c r="J4" i="2"/>
  <c r="B7" i="1" s="1"/>
  <c r="K9" i="1" l="1"/>
  <c r="K10" i="1"/>
  <c r="K14" i="1"/>
  <c r="K18" i="1"/>
  <c r="K22" i="1"/>
  <c r="K7" i="1"/>
  <c r="K11" i="1"/>
  <c r="K15" i="1"/>
  <c r="K19" i="1"/>
  <c r="K23" i="1"/>
  <c r="K27" i="1"/>
  <c r="K16" i="1"/>
  <c r="K20" i="1"/>
  <c r="K24" i="1"/>
  <c r="K28" i="1"/>
  <c r="K13" i="1"/>
  <c r="K17" i="1"/>
  <c r="K21" i="1"/>
  <c r="K25" i="1"/>
  <c r="K29" i="1"/>
  <c r="Q29" i="1" s="1"/>
  <c r="K26" i="1"/>
  <c r="K8" i="1"/>
  <c r="K12" i="1"/>
  <c r="A7" i="1"/>
  <c r="H13" i="1"/>
  <c r="H19" i="1"/>
  <c r="H18" i="1"/>
  <c r="H22" i="1"/>
  <c r="H25" i="1"/>
  <c r="H11" i="1"/>
  <c r="H8" i="1"/>
  <c r="H14" i="1"/>
  <c r="H9" i="1"/>
  <c r="H7" i="1"/>
  <c r="H26" i="1"/>
  <c r="H10" i="1"/>
  <c r="H23" i="1"/>
  <c r="H21" i="1"/>
  <c r="H20" i="1"/>
  <c r="H17" i="1"/>
  <c r="H15" i="1"/>
  <c r="H27" i="1"/>
  <c r="H12" i="1"/>
  <c r="H16" i="1"/>
  <c r="H24" i="1"/>
  <c r="H28" i="1"/>
  <c r="Q27" i="1" l="1"/>
  <c r="Q13" i="1"/>
  <c r="Q28" i="1"/>
  <c r="Q20" i="1"/>
  <c r="Q14" i="1"/>
  <c r="Q19" i="1"/>
  <c r="Q15" i="1"/>
  <c r="Q8" i="1"/>
  <c r="Q17" i="1"/>
  <c r="Q23" i="1"/>
  <c r="Q26" i="1"/>
  <c r="Q22" i="1"/>
  <c r="Q24" i="1"/>
  <c r="Q21" i="1"/>
  <c r="Q25" i="1"/>
  <c r="Q16" i="1"/>
  <c r="Q12" i="1"/>
  <c r="Q10" i="1"/>
  <c r="Q9" i="1"/>
  <c r="Q11" i="1"/>
  <c r="Q18" i="1"/>
  <c r="Q7" i="1"/>
  <c r="R29" i="1" l="1"/>
  <c r="R11" i="1"/>
  <c r="R22" i="1"/>
  <c r="R9" i="1"/>
  <c r="R25" i="1"/>
  <c r="R26" i="1"/>
  <c r="R15" i="1"/>
  <c r="R28" i="1"/>
  <c r="R8" i="1"/>
  <c r="R7" i="1"/>
  <c r="R10" i="1"/>
  <c r="R21" i="1"/>
  <c r="R23" i="1"/>
  <c r="R19" i="1"/>
  <c r="R13" i="1"/>
  <c r="R16" i="1"/>
  <c r="R20" i="1"/>
  <c r="R18" i="1"/>
  <c r="R12" i="1"/>
  <c r="R24" i="1"/>
  <c r="R17" i="1"/>
  <c r="R14" i="1"/>
  <c r="R27"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<sst xmlns="http://schemas.openxmlformats.org/spreadsheetml/2006/main" count="284" uniqueCount="68">
  <si>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</si>
  <si>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</si>
  <si>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</si>
  <si>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</si>
  <si>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</si>
  <si>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</si>
  <si>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</si>
  <si>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</si>
  <si>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</si>
  <si>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</si>
  <si>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</si>
  <si>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</si>
  <si>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</si>
  <si>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Rank of Average</t>
  </si>
  <si>
    <t>Rank</t>
  </si>
  <si>
    <t>Average Total Score</t>
  </si>
  <si>
    <t>Avg of comm rank per vendor</t>
  </si>
  <si>
    <t>Total</t>
  </si>
  <si>
    <t>Evaluator 6</t>
  </si>
  <si>
    <t>EYP</t>
  </si>
  <si>
    <t>Kirksey</t>
  </si>
  <si>
    <t>RFQ730-21010 AE UHV Recreation Center</t>
  </si>
  <si>
    <t>Autoarch</t>
  </si>
  <si>
    <t>Brave</t>
  </si>
  <si>
    <t>BRW</t>
  </si>
  <si>
    <t>Cannon Design</t>
  </si>
  <si>
    <t>CLK</t>
  </si>
  <si>
    <t>Corgan</t>
  </si>
  <si>
    <t>Gignac</t>
  </si>
  <si>
    <t>HOK</t>
  </si>
  <si>
    <t>IBI</t>
  </si>
  <si>
    <t>LPA</t>
  </si>
  <si>
    <t>Marmon Mok</t>
  </si>
  <si>
    <t>Marmon Nolan</t>
  </si>
  <si>
    <t>Page</t>
  </si>
  <si>
    <t>PBK</t>
  </si>
  <si>
    <t>Pfluger</t>
  </si>
  <si>
    <t>Roberts Partners</t>
  </si>
  <si>
    <t>Shepley Bulfinch</t>
  </si>
  <si>
    <t>Smith group</t>
  </si>
  <si>
    <t>Stantec</t>
  </si>
  <si>
    <t>Ziegler Cooper</t>
  </si>
  <si>
    <t>HKS</t>
  </si>
  <si>
    <t>University of Houston Evaluation Matrix $1 Million+</t>
  </si>
  <si>
    <t>Name</t>
  </si>
  <si>
    <t>TYPE YOUR NAME HERE</t>
  </si>
  <si>
    <t>Evaluation Due Date</t>
  </si>
  <si>
    <t>Non Disclosure Agreement</t>
  </si>
  <si>
    <t>INITIAL HERE</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</si>
  <si>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</si>
  <si>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</si>
  <si>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</si>
  <si>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</si>
  <si>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</si>
  <si>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</si>
  <si>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</si>
  <si>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</si>
  <si>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</si>
  <si>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Relevant Project Team and Individual Team Member Experience and Capabilities (Section 4.3)</t>
  </si>
  <si>
    <t>Quality of Design (Section 4.4)</t>
  </si>
  <si>
    <t>Methodology and Best Practices (Section 4.5)</t>
  </si>
  <si>
    <t>Financial Stability (Section 4.6)</t>
  </si>
  <si>
    <t>Quality and Responsiveness of Qualifications (Section 4.7)</t>
  </si>
  <si>
    <t>Respondent’s Past HUB/MBE/WBE Goal Attainment and Quality of Procedures for UHS HUB Goal Attainment on this Project   (ONLY HUB WILL SCORE THIS, EVERYONE ELSE LEAVE BLANK)</t>
  </si>
  <si>
    <t>Points (1-5)</t>
  </si>
  <si>
    <t xml:space="preserve">Committee Members: </t>
  </si>
  <si>
    <t>Updated: 10/19</t>
  </si>
  <si>
    <t>1/15/2020 @ 1:00 PM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</si>
</sst>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F800]dddd\,\ mmmm\ dd\,\ yyyy"/>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b/>
      <sz val="8"/>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sz val="9"/>
      <color rgb="FFFF0000"/>
      <name val="Arial"/>
      <family val="2"/>
    </font>
    <font>
      <b/>
      <sz val="10"/>
      <color rgb="FF000000"/>
      <name val="Arial"/>
      <family val="2"/>
    </font>
    <font>
      <sz val="8"/>
      <name val="Arial"/>
      <family val="2"/>
    </font>
    <font>
      <b/>
      <sz val="10"/>
      <color indexed="81"/>
      <name val="Tahoma"/>
      <family val="2"/>
    </font>
    <font>
      <sz val="9"/>
      <color indexed="81"/>
      <name val="Tahoma"/>
      <family val="2"/>
    </font>
    <font>
      <b/>
      <sz val="9"/>
      <color indexed="81"/>
      <name val="Tahoma"/>
      <family val="2"/>
    </font>
  </fonts>
  <fills count="31">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0.34998626667073579"/>
        <bgColor indexed="64"/>
      </patternFill>
    </fill>
  </fills>
  <borders count="48">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dashed">
        <color indexed="64"/>
      </left>
      <right style="dashed">
        <color indexed="64"/>
      </right>
      <top style="dashed">
        <color indexed="64"/>
      </top>
      <bottom style="dashed">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83">
    <xf numFmtId="0" fontId="0" fillId="0" borderId="0"/>
    <xf numFmtId="44" fontId="25" fillId="0" borderId="0" applyFont="0" applyFill="0" applyBorder="0" applyAlignment="0" applyProtection="0"/>
    <xf numFmtId="0" fontId="25" fillId="0" borderId="0"/>
    <xf numFmtId="0" fontId="22" fillId="0" borderId="0"/>
    <xf numFmtId="0" fontId="22" fillId="0" borderId="0"/>
    <xf numFmtId="0" fontId="25" fillId="2" borderId="1" applyNumberFormat="0" applyFont="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6" borderId="0" applyNumberFormat="0" applyBorder="0" applyAlignment="0" applyProtection="0"/>
    <xf numFmtId="0" fontId="27" fillId="9" borderId="0" applyNumberFormat="0" applyBorder="0" applyAlignment="0" applyProtection="0"/>
    <xf numFmtId="0" fontId="27" fillId="12" borderId="0" applyNumberFormat="0" applyBorder="0" applyAlignment="0" applyProtection="0"/>
    <xf numFmtId="0" fontId="28" fillId="13"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20" borderId="0" applyNumberFormat="0" applyBorder="0" applyAlignment="0" applyProtection="0"/>
    <xf numFmtId="0" fontId="29" fillId="4" borderId="0" applyNumberFormat="0" applyBorder="0" applyAlignment="0" applyProtection="0"/>
    <xf numFmtId="0" fontId="30" fillId="21" borderId="2" applyNumberFormat="0" applyAlignment="0" applyProtection="0"/>
    <xf numFmtId="0" fontId="31" fillId="22" borderId="3" applyNumberFormat="0" applyAlignment="0" applyProtection="0"/>
    <xf numFmtId="0" fontId="32" fillId="0" borderId="0" applyNumberFormat="0" applyFill="0" applyBorder="0" applyAlignment="0" applyProtection="0"/>
    <xf numFmtId="0" fontId="33" fillId="5" borderId="0" applyNumberFormat="0" applyBorder="0" applyAlignment="0" applyProtection="0"/>
    <xf numFmtId="0" fontId="34" fillId="0" borderId="4" applyNumberFormat="0" applyFill="0" applyAlignment="0" applyProtection="0"/>
    <xf numFmtId="0" fontId="35" fillId="0" borderId="5" applyNumberFormat="0" applyFill="0" applyAlignment="0" applyProtection="0"/>
    <xf numFmtId="0" fontId="36" fillId="0" borderId="6" applyNumberFormat="0" applyFill="0" applyAlignment="0" applyProtection="0"/>
    <xf numFmtId="0" fontId="36" fillId="0" borderId="0" applyNumberFormat="0" applyFill="0" applyBorder="0" applyAlignment="0" applyProtection="0"/>
    <xf numFmtId="0" fontId="37" fillId="8" borderId="2" applyNumberFormat="0" applyAlignment="0" applyProtection="0"/>
    <xf numFmtId="0" fontId="38" fillId="0" borderId="7" applyNumberFormat="0" applyFill="0" applyAlignment="0" applyProtection="0"/>
    <xf numFmtId="0" fontId="39" fillId="23" borderId="0" applyNumberFormat="0" applyBorder="0" applyAlignment="0" applyProtection="0"/>
    <xf numFmtId="0" fontId="26" fillId="2" borderId="1" applyNumberFormat="0" applyFont="0" applyAlignment="0" applyProtection="0"/>
    <xf numFmtId="0" fontId="40" fillId="21" borderId="8" applyNumberFormat="0" applyAlignment="0" applyProtection="0"/>
    <xf numFmtId="0" fontId="41"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xf numFmtId="0" fontId="21" fillId="0" borderId="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6" borderId="0" applyNumberFormat="0" applyBorder="0" applyAlignment="0" applyProtection="0"/>
    <xf numFmtId="0" fontId="27" fillId="9" borderId="0" applyNumberFormat="0" applyBorder="0" applyAlignment="0" applyProtection="0"/>
    <xf numFmtId="0" fontId="27" fillId="12" borderId="0" applyNumberFormat="0" applyBorder="0" applyAlignment="0" applyProtection="0"/>
    <xf numFmtId="0" fontId="28" fillId="13"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20" borderId="0" applyNumberFormat="0" applyBorder="0" applyAlignment="0" applyProtection="0"/>
    <xf numFmtId="0" fontId="29" fillId="4" borderId="0" applyNumberFormat="0" applyBorder="0" applyAlignment="0" applyProtection="0"/>
    <xf numFmtId="0" fontId="30" fillId="21" borderId="2" applyNumberFormat="0" applyAlignment="0" applyProtection="0"/>
    <xf numFmtId="0" fontId="31" fillId="22" borderId="3" applyNumberFormat="0" applyAlignment="0" applyProtection="0"/>
    <xf numFmtId="0" fontId="32" fillId="0" borderId="0" applyNumberFormat="0" applyFill="0" applyBorder="0" applyAlignment="0" applyProtection="0"/>
    <xf numFmtId="0" fontId="33" fillId="5" borderId="0" applyNumberFormat="0" applyBorder="0" applyAlignment="0" applyProtection="0"/>
    <xf numFmtId="0" fontId="34" fillId="0" borderId="4" applyNumberFormat="0" applyFill="0" applyAlignment="0" applyProtection="0"/>
    <xf numFmtId="0" fontId="35" fillId="0" borderId="5" applyNumberFormat="0" applyFill="0" applyAlignment="0" applyProtection="0"/>
    <xf numFmtId="0" fontId="36" fillId="0" borderId="6" applyNumberFormat="0" applyFill="0" applyAlignment="0" applyProtection="0"/>
    <xf numFmtId="0" fontId="36" fillId="0" borderId="0" applyNumberFormat="0" applyFill="0" applyBorder="0" applyAlignment="0" applyProtection="0"/>
    <xf numFmtId="0" fontId="37" fillId="8" borderId="2" applyNumberFormat="0" applyAlignment="0" applyProtection="0"/>
    <xf numFmtId="0" fontId="38" fillId="0" borderId="7" applyNumberFormat="0" applyFill="0" applyAlignment="0" applyProtection="0"/>
    <xf numFmtId="0" fontId="39" fillId="23" borderId="0" applyNumberFormat="0" applyBorder="0" applyAlignment="0" applyProtection="0"/>
    <xf numFmtId="0" fontId="40" fillId="21" borderId="8" applyNumberFormat="0" applyAlignment="0" applyProtection="0"/>
    <xf numFmtId="0" fontId="41"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xf numFmtId="0" fontId="25" fillId="0" borderId="0"/>
    <xf numFmtId="0" fontId="25" fillId="2" borderId="1" applyNumberFormat="0" applyFont="0" applyAlignment="0" applyProtection="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25" fillId="0" borderId="0"/>
    <xf numFmtId="0" fontId="25" fillId="2" borderId="1" applyNumberFormat="0" applyFont="0" applyAlignment="0" applyProtection="0"/>
    <xf numFmtId="0" fontId="13" fillId="0" borderId="0"/>
    <xf numFmtId="0" fontId="12" fillId="0" borderId="0"/>
    <xf numFmtId="0" fontId="12" fillId="0" borderId="0"/>
    <xf numFmtId="0" fontId="11" fillId="0" borderId="0"/>
    <xf numFmtId="0" fontId="11" fillId="0" borderId="0"/>
    <xf numFmtId="0" fontId="10" fillId="0" borderId="0"/>
    <xf numFmtId="43" fontId="25" fillId="0" borderId="0" applyFont="0" applyFill="0" applyBorder="0" applyAlignment="0" applyProtection="0"/>
    <xf numFmtId="0" fontId="9" fillId="0" borderId="0"/>
    <xf numFmtId="44" fontId="51" fillId="0" borderId="0" applyFont="0" applyFill="0" applyBorder="0" applyAlignment="0" applyProtection="0"/>
    <xf numFmtId="0" fontId="8" fillId="0" borderId="0"/>
    <xf numFmtId="0" fontId="7" fillId="0" borderId="0"/>
    <xf numFmtId="0" fontId="7" fillId="0" borderId="0"/>
    <xf numFmtId="0" fontId="6" fillId="0" borderId="0"/>
    <xf numFmtId="0" fontId="37" fillId="8" borderId="18" applyNumberFormat="0" applyAlignment="0" applyProtection="0"/>
    <xf numFmtId="0" fontId="30" fillId="21" borderId="16" applyNumberFormat="0" applyAlignment="0" applyProtection="0"/>
    <xf numFmtId="0" fontId="37" fillId="8" borderId="16" applyNumberFormat="0" applyAlignment="0" applyProtection="0"/>
    <xf numFmtId="0" fontId="42" fillId="0" borderId="15" applyNumberFormat="0" applyFill="0" applyAlignment="0" applyProtection="0"/>
    <xf numFmtId="0" fontId="40" fillId="21" borderId="14" applyNumberFormat="0" applyAlignment="0" applyProtection="0"/>
    <xf numFmtId="0" fontId="30" fillId="21" borderId="18" applyNumberFormat="0" applyAlignment="0" applyProtection="0"/>
    <xf numFmtId="0" fontId="25" fillId="2" borderId="19" applyNumberFormat="0" applyFont="0" applyAlignment="0" applyProtection="0"/>
    <xf numFmtId="0" fontId="42" fillId="0" borderId="21" applyNumberFormat="0" applyFill="0" applyAlignment="0" applyProtection="0"/>
    <xf numFmtId="0" fontId="25" fillId="2" borderId="19" applyNumberFormat="0" applyFont="0" applyAlignment="0" applyProtection="0"/>
    <xf numFmtId="0" fontId="6" fillId="0" borderId="0"/>
    <xf numFmtId="0" fontId="42" fillId="0" borderId="15" applyNumberFormat="0" applyFill="0" applyAlignment="0" applyProtection="0"/>
    <xf numFmtId="0" fontId="40" fillId="21" borderId="14" applyNumberFormat="0" applyAlignment="0" applyProtection="0"/>
    <xf numFmtId="0" fontId="40" fillId="21" borderId="20" applyNumberFormat="0" applyAlignment="0" applyProtection="0"/>
    <xf numFmtId="0" fontId="25" fillId="2" borderId="19" applyNumberFormat="0" applyFont="0" applyAlignment="0" applyProtection="0"/>
    <xf numFmtId="0" fontId="25" fillId="2" borderId="17" applyNumberFormat="0" applyFont="0" applyAlignment="0" applyProtection="0"/>
    <xf numFmtId="0" fontId="37" fillId="8" borderId="18" applyNumberFormat="0" applyAlignment="0" applyProtection="0"/>
    <xf numFmtId="0" fontId="25" fillId="2" borderId="17" applyNumberFormat="0" applyFont="0" applyAlignment="0" applyProtection="0"/>
    <xf numFmtId="0" fontId="40" fillId="21" borderId="20" applyNumberFormat="0" applyAlignment="0" applyProtection="0"/>
    <xf numFmtId="0" fontId="37" fillId="8" borderId="16" applyNumberFormat="0" applyAlignment="0" applyProtection="0"/>
    <xf numFmtId="0" fontId="30" fillId="21" borderId="16" applyNumberFormat="0" applyAlignment="0" applyProtection="0"/>
    <xf numFmtId="0" fontId="25" fillId="2" borderId="17" applyNumberFormat="0" applyFont="0" applyAlignment="0" applyProtection="0"/>
    <xf numFmtId="0" fontId="30" fillId="21" borderId="18" applyNumberFormat="0" applyAlignment="0" applyProtection="0"/>
    <xf numFmtId="0" fontId="42" fillId="0" borderId="21" applyNumberFormat="0" applyFill="0" applyAlignment="0" applyProtection="0"/>
    <xf numFmtId="0" fontId="5" fillId="0" borderId="0"/>
    <xf numFmtId="0" fontId="5" fillId="0" borderId="0"/>
    <xf numFmtId="0" fontId="4" fillId="0" borderId="0"/>
    <xf numFmtId="0" fontId="42" fillId="0" borderId="25" applyNumberFormat="0" applyFill="0" applyAlignment="0" applyProtection="0"/>
    <xf numFmtId="0" fontId="40" fillId="21" borderId="24" applyNumberFormat="0" applyAlignment="0" applyProtection="0"/>
    <xf numFmtId="0" fontId="37" fillId="8" borderId="22" applyNumberFormat="0" applyAlignment="0" applyProtection="0"/>
    <xf numFmtId="0" fontId="30" fillId="21" borderId="22" applyNumberFormat="0" applyAlignment="0" applyProtection="0"/>
    <xf numFmtId="0" fontId="25" fillId="2" borderId="23" applyNumberFormat="0" applyFont="0" applyAlignment="0" applyProtection="0"/>
    <xf numFmtId="0" fontId="4" fillId="0" borderId="0"/>
    <xf numFmtId="0" fontId="25" fillId="2" borderId="23" applyNumberFormat="0" applyFont="0" applyAlignment="0" applyProtection="0"/>
    <xf numFmtId="0" fontId="42" fillId="0" borderId="25" applyNumberFormat="0" applyFill="0" applyAlignment="0" applyProtection="0"/>
    <xf numFmtId="0" fontId="40" fillId="21" borderId="24" applyNumberFormat="0" applyAlignment="0" applyProtection="0"/>
    <xf numFmtId="0" fontId="37" fillId="8" borderId="22" applyNumberFormat="0" applyAlignment="0" applyProtection="0"/>
    <xf numFmtId="0" fontId="30" fillId="21" borderId="22" applyNumberFormat="0" applyAlignment="0" applyProtection="0"/>
    <xf numFmtId="0" fontId="25" fillId="2" borderId="23" applyNumberFormat="0" applyFont="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25" fillId="2" borderId="29" applyNumberFormat="0" applyFont="0" applyAlignment="0" applyProtection="0"/>
    <xf numFmtId="0" fontId="25" fillId="2" borderId="33" applyNumberFormat="0" applyFont="0" applyAlignment="0" applyProtection="0"/>
    <xf numFmtId="0" fontId="30" fillId="21" borderId="32" applyNumberFormat="0" applyAlignment="0" applyProtection="0"/>
    <xf numFmtId="0" fontId="37" fillId="8" borderId="32" applyNumberFormat="0" applyAlignment="0" applyProtection="0"/>
    <xf numFmtId="0" fontId="42" fillId="0" borderId="31" applyNumberFormat="0" applyFill="0" applyAlignment="0" applyProtection="0"/>
    <xf numFmtId="0" fontId="40" fillId="21" borderId="30" applyNumberFormat="0" applyAlignment="0" applyProtection="0"/>
    <xf numFmtId="0" fontId="37" fillId="8" borderId="28" applyNumberFormat="0" applyAlignment="0" applyProtection="0"/>
    <xf numFmtId="0" fontId="30" fillId="21" borderId="28" applyNumberFormat="0" applyAlignment="0" applyProtection="0"/>
    <xf numFmtId="0" fontId="37" fillId="8" borderId="32" applyNumberFormat="0" applyAlignment="0" applyProtection="0"/>
    <xf numFmtId="0" fontId="40" fillId="21" borderId="34" applyNumberFormat="0" applyAlignment="0" applyProtection="0"/>
    <xf numFmtId="0" fontId="1" fillId="0" borderId="0"/>
    <xf numFmtId="0" fontId="42" fillId="0" borderId="31" applyNumberFormat="0" applyFill="0" applyAlignment="0" applyProtection="0"/>
    <xf numFmtId="0" fontId="40" fillId="21" borderId="30" applyNumberFormat="0" applyAlignment="0" applyProtection="0"/>
    <xf numFmtId="0" fontId="37" fillId="8" borderId="28" applyNumberFormat="0" applyAlignment="0" applyProtection="0"/>
    <xf numFmtId="0" fontId="30" fillId="21" borderId="28" applyNumberFormat="0" applyAlignment="0" applyProtection="0"/>
    <xf numFmtId="0" fontId="25" fillId="2" borderId="29" applyNumberFormat="0" applyFont="0" applyAlignment="0" applyProtection="0"/>
    <xf numFmtId="0" fontId="30" fillId="21" borderId="32" applyNumberFormat="0" applyAlignment="0" applyProtection="0"/>
    <xf numFmtId="0" fontId="42" fillId="0" borderId="35" applyNumberFormat="0" applyFill="0" applyAlignment="0" applyProtection="0"/>
    <xf numFmtId="9" fontId="1" fillId="0" borderId="0" applyFont="0" applyFill="0" applyBorder="0" applyAlignment="0" applyProtection="0"/>
    <xf numFmtId="0" fontId="25" fillId="2" borderId="29" applyNumberFormat="0" applyFont="0" applyAlignment="0" applyProtection="0"/>
    <xf numFmtId="0" fontId="25" fillId="2" borderId="33" applyNumberFormat="0" applyFont="0" applyAlignment="0" applyProtection="0"/>
    <xf numFmtId="0" fontId="40" fillId="21" borderId="34" applyNumberFormat="0" applyAlignment="0" applyProtection="0"/>
    <xf numFmtId="0" fontId="42" fillId="0" borderId="35" applyNumberFormat="0" applyFill="0" applyAlignment="0" applyProtection="0"/>
    <xf numFmtId="0" fontId="25" fillId="2" borderId="33" applyNumberFormat="0" applyFont="0" applyAlignment="0" applyProtection="0"/>
    <xf numFmtId="0" fontId="54" fillId="0" borderId="0" applyNumberFormat="0" applyFill="0" applyBorder="0" applyAlignment="0" applyProtection="0"/>
  </cellStyleXfs>
  <cellXfs count="96">
    <xf numFmtId="0" fontId="0" fillId="0" borderId="0" xfId="0"/>
    <xf numFmtId="0" fontId="0" fillId="0" borderId="0" xfId="0" applyBorder="1"/>
    <xf numFmtId="0" fontId="23" fillId="0" borderId="0" xfId="0" applyFont="1" applyBorder="1" applyAlignment="1"/>
    <xf numFmtId="0" fontId="0" fillId="0" borderId="0" xfId="0" applyBorder="1"/>
    <xf numFmtId="0" fontId="23" fillId="0" borderId="0" xfId="0" applyFont="1" applyBorder="1" applyAlignment="1"/>
    <xf numFmtId="0" fontId="0" fillId="0" borderId="0" xfId="0"/>
    <xf numFmtId="0" fontId="25" fillId="0" borderId="0" xfId="0" applyFont="1"/>
    <xf numFmtId="0" fontId="0" fillId="0" borderId="0" xfId="0"/>
    <xf numFmtId="0" fontId="23" fillId="0" borderId="0" xfId="0" applyFont="1" applyBorder="1" applyAlignment="1">
      <alignment horizontal="left"/>
    </xf>
    <xf numFmtId="0" fontId="45" fillId="0" borderId="0" xfId="0" applyFont="1" applyBorder="1" applyAlignment="1">
      <alignment horizontal="left"/>
    </xf>
    <xf numFmtId="0" fontId="45" fillId="25" borderId="0" xfId="0" applyFont="1" applyFill="1" applyAlignment="1"/>
    <xf numFmtId="0" fontId="46" fillId="25" borderId="0" xfId="0" applyFont="1" applyFill="1"/>
    <xf numFmtId="0" fontId="24" fillId="25" borderId="0" xfId="0" applyFont="1" applyFill="1"/>
    <xf numFmtId="0" fontId="46" fillId="25" borderId="0" xfId="0" applyFont="1" applyFill="1" applyBorder="1"/>
    <xf numFmtId="0" fontId="23" fillId="25" borderId="0" xfId="0" applyFont="1" applyFill="1"/>
    <xf numFmtId="0" fontId="23" fillId="25" borderId="0" xfId="0" applyFont="1" applyFill="1" applyBorder="1" applyAlignment="1">
      <alignment horizontal="left" vertical="center"/>
    </xf>
    <xf numFmtId="0" fontId="23" fillId="25" borderId="0" xfId="0" applyFont="1" applyFill="1" applyBorder="1" applyAlignment="1">
      <alignment horizontal="right" textRotation="90" wrapText="1"/>
    </xf>
    <xf numFmtId="0" fontId="23" fillId="25" borderId="0" xfId="0" applyFont="1" applyFill="1" applyAlignment="1">
      <alignment horizontal="center" vertical="center"/>
    </xf>
    <xf numFmtId="0" fontId="24" fillId="25" borderId="11" xfId="0" applyFont="1" applyFill="1" applyBorder="1" applyAlignment="1">
      <alignment horizontal="right"/>
    </xf>
    <xf numFmtId="0" fontId="24" fillId="25" borderId="11" xfId="0" applyFont="1" applyFill="1" applyBorder="1" applyAlignment="1">
      <alignment horizontal="left"/>
    </xf>
    <xf numFmtId="0" fontId="50" fillId="0" borderId="10" xfId="100" applyFont="1" applyFill="1" applyBorder="1" applyAlignment="1">
      <alignment horizontal="right"/>
    </xf>
    <xf numFmtId="0" fontId="44" fillId="24" borderId="13" xfId="0" applyFont="1" applyFill="1" applyBorder="1" applyAlignment="1">
      <alignment horizontal="right" textRotation="90" wrapText="1"/>
    </xf>
    <xf numFmtId="0" fontId="45" fillId="25" borderId="0" xfId="0" applyFont="1" applyFill="1" applyAlignment="1">
      <alignment horizontal="right"/>
    </xf>
    <xf numFmtId="0" fontId="46" fillId="25" borderId="0" xfId="0" applyFont="1" applyFill="1" applyAlignment="1">
      <alignment horizontal="right"/>
    </xf>
    <xf numFmtId="0" fontId="24" fillId="25" borderId="11" xfId="0" applyFont="1" applyFill="1" applyBorder="1"/>
    <xf numFmtId="0" fontId="23" fillId="25" borderId="13" xfId="0" applyFont="1" applyFill="1" applyBorder="1" applyAlignment="1">
      <alignment horizontal="right" textRotation="90" wrapText="1"/>
    </xf>
    <xf numFmtId="4" fontId="24" fillId="25" borderId="12" xfId="0" applyNumberFormat="1" applyFont="1" applyFill="1" applyBorder="1" applyAlignment="1">
      <alignment horizontal="right"/>
    </xf>
    <xf numFmtId="0" fontId="24" fillId="25" borderId="12" xfId="0" applyFont="1" applyFill="1" applyBorder="1" applyAlignment="1">
      <alignment horizontal="right"/>
    </xf>
    <xf numFmtId="2" fontId="24" fillId="25" borderId="11" xfId="0" applyNumberFormat="1" applyFont="1" applyFill="1" applyBorder="1"/>
    <xf numFmtId="0" fontId="48" fillId="0" borderId="10" xfId="122" applyFont="1" applyBorder="1" applyAlignment="1">
      <alignment horizontal="right"/>
    </xf>
    <xf numFmtId="2" fontId="24" fillId="25" borderId="12" xfId="0" applyNumberFormat="1" applyFont="1" applyFill="1" applyBorder="1" applyAlignment="1">
      <alignment horizontal="right"/>
    </xf>
    <xf numFmtId="0" fontId="0" fillId="0" borderId="26" xfId="0" applyBorder="1"/>
    <xf numFmtId="2" fontId="49" fillId="0" borderId="26" xfId="0" applyNumberFormat="1" applyFont="1" applyBorder="1"/>
    <xf numFmtId="0" fontId="25" fillId="0" borderId="26" xfId="98" applyFont="1" applyBorder="1"/>
    <xf numFmtId="0" fontId="25" fillId="0" borderId="27" xfId="98" applyFont="1" applyBorder="1"/>
    <xf numFmtId="0" fontId="1" fillId="0" borderId="0" xfId="157"/>
    <xf numFmtId="0" fontId="24" fillId="26" borderId="11" xfId="0" applyFont="1" applyFill="1" applyBorder="1" applyAlignment="1">
      <alignment horizontal="left"/>
    </xf>
    <xf numFmtId="2" fontId="24" fillId="26" borderId="11" xfId="0" applyNumberFormat="1" applyFont="1" applyFill="1" applyBorder="1"/>
    <xf numFmtId="4" fontId="24" fillId="26" borderId="12" xfId="0" applyNumberFormat="1" applyFont="1" applyFill="1" applyBorder="1" applyAlignment="1">
      <alignment horizontal="right"/>
    </xf>
    <xf numFmtId="0" fontId="24" fillId="26" borderId="11" xfId="0" applyFont="1" applyFill="1" applyBorder="1"/>
    <xf numFmtId="0" fontId="24" fillId="26" borderId="11" xfId="0" applyFont="1" applyFill="1" applyBorder="1" applyAlignment="1">
      <alignment horizontal="right"/>
    </xf>
    <xf numFmtId="2" fontId="24" fillId="26" borderId="12" xfId="0" applyNumberFormat="1" applyFont="1" applyFill="1" applyBorder="1" applyAlignment="1">
      <alignment horizontal="right"/>
    </xf>
    <xf numFmtId="0" fontId="24" fillId="26" borderId="12" xfId="0" applyFont="1" applyFill="1" applyBorder="1" applyAlignment="1">
      <alignment horizontal="right"/>
    </xf>
    <xf numFmtId="0" fontId="24" fillId="26" borderId="0" xfId="0" applyFont="1" applyFill="1"/>
    <xf numFmtId="0" fontId="23" fillId="25" borderId="0" xfId="98" applyFont="1" applyFill="1" applyAlignment="1">
      <alignment wrapText="1"/>
    </xf>
    <xf numFmtId="0" fontId="25" fillId="25" borderId="0" xfId="98" applyFont="1" applyFill="1"/>
    <xf numFmtId="0" fontId="24" fillId="25" borderId="0" xfId="98" applyFont="1" applyFill="1"/>
    <xf numFmtId="0" fontId="47" fillId="25" borderId="0" xfId="0" applyFont="1" applyFill="1" applyBorder="1" applyAlignment="1">
      <alignment horizontal="left" vertical="center"/>
    </xf>
    <xf numFmtId="0" fontId="53" fillId="25" borderId="0" xfId="0" applyFont="1" applyFill="1" applyBorder="1" applyAlignment="1"/>
    <xf numFmtId="0" fontId="55" fillId="25" borderId="0" xfId="182" applyFont="1" applyFill="1" applyAlignment="1">
      <alignment wrapText="1"/>
    </xf>
    <xf numFmtId="0" fontId="25" fillId="25" borderId="0" xfId="98" applyFont="1" applyFill="1" applyAlignment="1"/>
    <xf numFmtId="0" fontId="25" fillId="27" borderId="36" xfId="98" applyFont="1" applyFill="1" applyBorder="1" applyAlignment="1" applyProtection="1">
      <alignment horizontal="center" vertical="center" wrapText="1"/>
      <protection locked="0"/>
    </xf>
    <xf numFmtId="0" fontId="55" fillId="25" borderId="0" xfId="182" applyFont="1" applyFill="1" applyAlignment="1"/>
    <xf numFmtId="0" fontId="55" fillId="25" borderId="0" xfId="182" applyFont="1" applyFill="1" applyAlignment="1">
      <alignment horizontal="left"/>
    </xf>
    <xf numFmtId="0" fontId="25" fillId="25" borderId="0" xfId="98" applyFont="1" applyFill="1" applyAlignment="1">
      <alignment horizontal="center"/>
    </xf>
    <xf numFmtId="0" fontId="52" fillId="25" borderId="0" xfId="98" applyFont="1" applyFill="1" applyAlignment="1">
      <alignment wrapText="1"/>
    </xf>
    <xf numFmtId="0" fontId="52" fillId="25" borderId="0" xfId="98" applyFont="1" applyFill="1" applyAlignment="1">
      <alignment horizontal="center" wrapText="1"/>
    </xf>
    <xf numFmtId="0" fontId="25" fillId="30" borderId="0" xfId="98" applyFont="1" applyFill="1" applyBorder="1"/>
    <xf numFmtId="0" fontId="25" fillId="25" borderId="10" xfId="98" applyFont="1" applyFill="1" applyBorder="1"/>
    <xf numFmtId="0" fontId="50" fillId="25" borderId="0" xfId="98" applyFont="1" applyFill="1"/>
    <xf numFmtId="0" fontId="25" fillId="25" borderId="0" xfId="98" applyFont="1" applyFill="1" applyAlignment="1">
      <alignment wrapText="1"/>
    </xf>
    <xf numFmtId="0" fontId="58" fillId="0" borderId="0" xfId="0" applyFont="1" applyAlignment="1">
      <alignment horizontal="left"/>
    </xf>
    <xf numFmtId="0" fontId="56" fillId="25" borderId="0" xfId="98" applyFont="1" applyFill="1"/>
    <xf numFmtId="0" fontId="54" fillId="25" borderId="0" xfId="182" applyFill="1"/>
    <xf numFmtId="0" fontId="54" fillId="0" borderId="0" xfId="182" applyFill="1"/>
    <xf numFmtId="0" fontId="59" fillId="25" borderId="0" xfId="98" applyFont="1" applyFill="1"/>
    <xf numFmtId="0" fontId="52" fillId="25" borderId="26" xfId="98" applyFont="1" applyFill="1" applyBorder="1" applyAlignment="1">
      <alignment horizontal="center" vertical="center" wrapText="1"/>
    </xf>
    <xf numFmtId="0" fontId="47" fillId="0" borderId="10" xfId="122" applyFont="1" applyBorder="1" applyAlignment="1">
      <alignment horizontal="center"/>
    </xf>
    <xf numFmtId="0" fontId="45" fillId="0" borderId="0" xfId="0" applyFont="1" applyFill="1" applyAlignment="1">
      <alignment horizontal="left"/>
    </xf>
    <xf numFmtId="0" fontId="45" fillId="25" borderId="0" xfId="0" applyFont="1" applyFill="1" applyAlignment="1">
      <alignment horizontal="right"/>
    </xf>
    <xf numFmtId="0" fontId="25" fillId="27" borderId="41" xfId="98" applyFont="1" applyFill="1" applyBorder="1" applyAlignment="1" applyProtection="1">
      <alignment horizontal="center"/>
      <protection locked="0"/>
    </xf>
    <xf numFmtId="0" fontId="25" fillId="29" borderId="41" xfId="98" applyFont="1" applyFill="1" applyBorder="1" applyAlignment="1" applyProtection="1">
      <alignment horizontal="center"/>
      <protection locked="0"/>
    </xf>
    <xf numFmtId="0" fontId="52" fillId="24" borderId="40" xfId="98" applyFont="1" applyFill="1" applyBorder="1" applyAlignment="1">
      <alignment horizontal="center" wrapText="1"/>
    </xf>
    <xf numFmtId="0" fontId="48" fillId="28" borderId="37" xfId="98" applyFont="1" applyFill="1" applyBorder="1" applyAlignment="1">
      <alignment horizontal="left"/>
    </xf>
    <xf numFmtId="0" fontId="48" fillId="28" borderId="38" xfId="98" applyFont="1" applyFill="1" applyBorder="1" applyAlignment="1">
      <alignment horizontal="left"/>
    </xf>
    <xf numFmtId="0" fontId="48" fillId="28" borderId="39" xfId="98" applyFont="1" applyFill="1" applyBorder="1" applyAlignment="1">
      <alignment horizontal="left"/>
    </xf>
    <xf numFmtId="0" fontId="56" fillId="25" borderId="37" xfId="98" applyFont="1" applyFill="1" applyBorder="1" applyAlignment="1">
      <alignment horizontal="center" vertical="center" wrapText="1"/>
    </xf>
    <xf numFmtId="0" fontId="56" fillId="25" borderId="38" xfId="98" applyFont="1" applyFill="1" applyBorder="1" applyAlignment="1">
      <alignment horizontal="center" vertical="center" wrapText="1"/>
    </xf>
    <xf numFmtId="0" fontId="56" fillId="25" borderId="39" xfId="98" applyFont="1" applyFill="1" applyBorder="1" applyAlignment="1">
      <alignment horizontal="center" vertical="center" wrapText="1"/>
    </xf>
    <xf numFmtId="0" fontId="57" fillId="25" borderId="37" xfId="98" applyFont="1" applyFill="1" applyBorder="1" applyAlignment="1">
      <alignment horizontal="center" vertical="center" wrapText="1"/>
    </xf>
    <xf numFmtId="0" fontId="57" fillId="25" borderId="38" xfId="98" applyFont="1" applyFill="1" applyBorder="1" applyAlignment="1">
      <alignment horizontal="center" vertical="center" wrapText="1"/>
    </xf>
    <xf numFmtId="0" fontId="57" fillId="25" borderId="39" xfId="98" applyFont="1" applyFill="1" applyBorder="1" applyAlignment="1">
      <alignment horizontal="center" vertical="center" wrapText="1"/>
    </xf>
    <xf numFmtId="0" fontId="55" fillId="25" borderId="0" xfId="182" applyFont="1" applyFill="1" applyAlignment="1">
      <alignment horizontal="left"/>
    </xf>
    <xf numFmtId="0" fontId="56" fillId="25" borderId="0" xfId="98" applyFont="1" applyFill="1" applyAlignment="1">
      <alignment horizontal="left" wrapText="1"/>
    </xf>
    <xf numFmtId="0" fontId="23" fillId="25" borderId="0" xfId="98" applyFont="1" applyFill="1" applyAlignment="1">
      <alignment horizontal="left" wrapText="1"/>
    </xf>
    <xf numFmtId="0" fontId="23" fillId="0" borderId="0" xfId="98" applyFont="1" applyFill="1" applyAlignment="1">
      <alignment horizontal="left"/>
    </xf>
    <xf numFmtId="164" fontId="53" fillId="0" borderId="0" xfId="0" applyNumberFormat="1" applyFont="1" applyFill="1" applyBorder="1" applyAlignment="1">
      <alignment horizontal="center" vertical="center"/>
    </xf>
    <xf numFmtId="0" fontId="55" fillId="25" borderId="0" xfId="182" applyFont="1" applyFill="1" applyAlignment="1">
      <alignment horizontal="left" wrapText="1"/>
    </xf>
    <xf numFmtId="0" fontId="25" fillId="27" borderId="42" xfId="0" applyFont="1" applyFill="1" applyBorder="1" applyAlignment="1" applyProtection="1">
      <alignment horizontal="center" vertical="center"/>
      <protection locked="0"/>
    </xf>
    <xf numFmtId="0" fontId="25" fillId="27" borderId="43" xfId="0" applyFont="1" applyFill="1" applyBorder="1" applyAlignment="1" applyProtection="1">
      <alignment horizontal="center" vertical="center"/>
      <protection locked="0"/>
    </xf>
    <xf numFmtId="0" fontId="25" fillId="27" borderId="44" xfId="0" applyFont="1" applyFill="1" applyBorder="1" applyAlignment="1" applyProtection="1">
      <alignment horizontal="center" vertical="center"/>
      <protection locked="0"/>
    </xf>
    <xf numFmtId="0" fontId="52" fillId="24" borderId="45" xfId="98" applyFont="1" applyFill="1" applyBorder="1" applyAlignment="1">
      <alignment horizontal="center" wrapText="1"/>
    </xf>
    <xf numFmtId="0" fontId="52" fillId="24" borderId="46" xfId="98" applyFont="1" applyFill="1" applyBorder="1" applyAlignment="1">
      <alignment horizontal="center" wrapText="1"/>
    </xf>
    <xf numFmtId="0" fontId="52" fillId="24" borderId="47" xfId="98" applyFont="1" applyFill="1" applyBorder="1" applyAlignment="1">
      <alignment horizontal="center" wrapText="1"/>
    </xf>
    <xf numFmtId="0" fontId="52" fillId="25" borderId="42" xfId="98" applyFont="1" applyFill="1" applyBorder="1" applyAlignment="1">
      <alignment horizontal="center" vertical="center" wrapText="1"/>
    </xf>
    <xf numFmtId="0" fontId="25" fillId="30" borderId="45" xfId="98" applyFont="1" applyFill="1" applyBorder="1"/>
  </cellXfs>
  <cellStyles count="183">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2 2" xfId="132"/>
    <cellStyle name="Calculation 2 3" xfId="134"/>
    <cellStyle name="Calculation 2 4" xfId="142"/>
    <cellStyle name="Calculation 2 5" xfId="172"/>
    <cellStyle name="Calculation 2 6" xfId="160"/>
    <cellStyle name="Calculation 3" xfId="31"/>
    <cellStyle name="Calculation 3 2" xfId="114"/>
    <cellStyle name="Calculation 3 3" xfId="118"/>
    <cellStyle name="Calculation 3 4" xfId="149"/>
    <cellStyle name="Calculation 3 5" xfId="165"/>
    <cellStyle name="Calculation 3 6" xfId="174"/>
    <cellStyle name="Check Cell 2" xfId="74"/>
    <cellStyle name="Check Cell 3" xfId="32"/>
    <cellStyle name="Comma 2" xfId="106"/>
    <cellStyle name="Currency 2" xfId="1"/>
    <cellStyle name="Currency 3" xfId="108"/>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82" builtinId="8"/>
    <cellStyle name="Input 2" xfId="81"/>
    <cellStyle name="Input 2 2" xfId="131"/>
    <cellStyle name="Input 2 3" xfId="128"/>
    <cellStyle name="Input 2 4" xfId="141"/>
    <cellStyle name="Input 2 5" xfId="171"/>
    <cellStyle name="Input 2 6" xfId="161"/>
    <cellStyle name="Input 3" xfId="39"/>
    <cellStyle name="Input 3 2" xfId="115"/>
    <cellStyle name="Input 3 3" xfId="113"/>
    <cellStyle name="Input 3 4" xfId="148"/>
    <cellStyle name="Input 3 5" xfId="164"/>
    <cellStyle name="Input 3 6" xfId="166"/>
    <cellStyle name="Linked Cell 2" xfId="82"/>
    <cellStyle name="Linked Cell 3" xfId="40"/>
    <cellStyle name="Neutral 2" xfId="83"/>
    <cellStyle name="Neutral 3" xfId="41"/>
    <cellStyle name="Normal" xfId="0" builtinId="0"/>
    <cellStyle name="Normal 10" xfId="136"/>
    <cellStyle name="Normal 11" xfId="138"/>
    <cellStyle name="Normal 12" xfId="151"/>
    <cellStyle name="Normal 13" xfId="154"/>
    <cellStyle name="Normal 14" xfId="157"/>
    <cellStyle name="Normal 2" xfId="2"/>
    <cellStyle name="Normal 3" xfId="3"/>
    <cellStyle name="Normal 3 2" xfId="88"/>
    <cellStyle name="Normal 3 3" xfId="97"/>
    <cellStyle name="Normal 3 3 2" xfId="107"/>
    <cellStyle name="Normal 3 4" xfId="105"/>
    <cellStyle name="Normal 3 5" xfId="109"/>
    <cellStyle name="Normal 4" xfId="4"/>
    <cellStyle name="Normal 4 10" xfId="100"/>
    <cellStyle name="Normal 4 11" xfId="102"/>
    <cellStyle name="Normal 4 12" xfId="104"/>
    <cellStyle name="Normal 4 13" xfId="111"/>
    <cellStyle name="Normal 4 14" xfId="122"/>
    <cellStyle name="Normal 4 15" xfId="137"/>
    <cellStyle name="Normal 4 16" xfId="144"/>
    <cellStyle name="Normal 4 17" xfId="152"/>
    <cellStyle name="Normal 4 18" xfId="155"/>
    <cellStyle name="Normal 4 19" xfId="168"/>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10"/>
    <cellStyle name="Normal 9" xfId="112"/>
    <cellStyle name="Note 2" xfId="5"/>
    <cellStyle name="Note 2 2" xfId="127"/>
    <cellStyle name="Note 2 3" xfId="119"/>
    <cellStyle name="Note 2 4" xfId="145"/>
    <cellStyle name="Note 2 5" xfId="158"/>
    <cellStyle name="Note 2 6" xfId="178"/>
    <cellStyle name="Note 3" xfId="89"/>
    <cellStyle name="Note 3 2" xfId="133"/>
    <cellStyle name="Note 3 3" xfId="121"/>
    <cellStyle name="Note 3 4" xfId="150"/>
    <cellStyle name="Note 3 5" xfId="177"/>
    <cellStyle name="Note 3 6" xfId="181"/>
    <cellStyle name="Note 4" xfId="42"/>
    <cellStyle name="Note 4 2" xfId="99"/>
    <cellStyle name="Note 4 3" xfId="129"/>
    <cellStyle name="Note 4 4" xfId="126"/>
    <cellStyle name="Note 4 5" xfId="143"/>
    <cellStyle name="Note 4 6" xfId="173"/>
    <cellStyle name="Note 4 7" xfId="159"/>
    <cellStyle name="Output 2" xfId="84"/>
    <cellStyle name="Output 2 2" xfId="124"/>
    <cellStyle name="Output 2 3" xfId="125"/>
    <cellStyle name="Output 2 4" xfId="140"/>
    <cellStyle name="Output 2 5" xfId="170"/>
    <cellStyle name="Output 2 6" xfId="179"/>
    <cellStyle name="Output 3" xfId="43"/>
    <cellStyle name="Output 3 2" xfId="117"/>
    <cellStyle name="Output 3 3" xfId="130"/>
    <cellStyle name="Output 3 4" xfId="147"/>
    <cellStyle name="Output 3 5" xfId="163"/>
    <cellStyle name="Output 3 6" xfId="167"/>
    <cellStyle name="Percent 2" xfId="153"/>
    <cellStyle name="Percent 3" xfId="156"/>
    <cellStyle name="Percent 4" xfId="176"/>
    <cellStyle name="Title 2" xfId="85"/>
    <cellStyle name="Title 3" xfId="44"/>
    <cellStyle name="Total 2" xfId="86"/>
    <cellStyle name="Total 2 2" xfId="123"/>
    <cellStyle name="Total 2 3" xfId="135"/>
    <cellStyle name="Total 2 4" xfId="139"/>
    <cellStyle name="Total 2 5" xfId="169"/>
    <cellStyle name="Total 2 6" xfId="180"/>
    <cellStyle name="Total 3" xfId="45"/>
    <cellStyle name="Total 3 2" xfId="116"/>
    <cellStyle name="Total 3 3" xfId="120"/>
    <cellStyle name="Total 3 4" xfId="146"/>
    <cellStyle name="Total 3 5" xfId="162"/>
    <cellStyle name="Total 3 6" xfId="17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774382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oneCellAnchor>
    <xdr:from>
      <xdr:col>10</xdr:col>
      <xdr:colOff>590550</xdr:colOff>
      <xdr:row>0</xdr:row>
      <xdr:rowOff>104775</xdr:rowOff>
    </xdr:from>
    <xdr:ext cx="3918252" cy="1846531"/>
    <xdr:sp macro="" textlink="">
      <xdr:nvSpPr>
        <xdr:cNvPr id="3" name="TextBox 2"/>
        <xdr:cNvSpPr txBox="1"/>
      </xdr:nvSpPr>
      <xdr:spPr>
        <a:xfrm>
          <a:off x="774382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L26"/>
  <sheetViews>
    <sheetView workbookViewId="0">
      <selection activeCell="M24" sqref="M24"/>
    </sheetView>
  </sheetViews>
  <sheetFormatPr defaultRowHeight="12.75" x14ac:dyDescent="0.2"/>
  <cols>
    <col min="1" max="3" width="9.42578125" customWidth="1"/>
    <col min="4" max="7" width="8.85546875" customWidth="1"/>
    <col min="8" max="9" width="8.85546875" style="7" customWidth="1"/>
    <col min="10" max="10" width="12.42578125" bestFit="1" customWidth="1"/>
  </cols>
  <sheetData>
    <row r="1" spans="1:12" ht="15.75" x14ac:dyDescent="0.25">
      <c r="A1" s="9" t="s">
        <v>0</v>
      </c>
      <c r="B1" s="8"/>
      <c r="C1" s="8"/>
      <c r="D1" s="8"/>
      <c r="E1" s="4"/>
      <c r="F1" s="4"/>
      <c r="G1" s="4"/>
      <c r="H1" s="4"/>
      <c r="I1" s="4"/>
      <c r="J1" s="4"/>
    </row>
    <row r="2" spans="1:12" ht="15.75" x14ac:dyDescent="0.25">
      <c r="A2" s="2"/>
      <c r="B2" s="1"/>
      <c r="C2" s="3"/>
      <c r="D2" s="3"/>
      <c r="E2" s="3"/>
      <c r="F2" s="3"/>
      <c r="G2" s="3"/>
      <c r="H2" s="3"/>
      <c r="I2" s="3"/>
      <c r="J2" s="3"/>
      <c r="K2" s="3"/>
    </row>
    <row r="3" spans="1:12" s="6" customFormat="1" x14ac:dyDescent="0.2">
      <c r="A3" s="67"/>
      <c r="B3" s="67"/>
      <c r="C3" s="67"/>
      <c r="D3" s="29" t="s">
        <v>6</v>
      </c>
      <c r="E3" s="29" t="s">
        <v>7</v>
      </c>
      <c r="F3" s="29" t="s">
        <v>8</v>
      </c>
      <c r="G3" s="29" t="s">
        <v>9</v>
      </c>
      <c r="H3" s="29" t="s">
        <v>10</v>
      </c>
      <c r="I3" s="29" t="s">
        <v>11</v>
      </c>
      <c r="J3" s="20" t="s">
        <v>17</v>
      </c>
    </row>
    <row r="4" spans="1:12" x14ac:dyDescent="0.2">
      <c r="A4" s="66" t="s">
        <v>22</v>
      </c>
      <c r="B4" s="66"/>
      <c r="C4" s="66"/>
      <c r="D4" s="33">
        <v>24</v>
      </c>
      <c r="E4" s="33">
        <v>15</v>
      </c>
      <c r="F4" s="33">
        <v>3</v>
      </c>
      <c r="G4" s="33">
        <v>6</v>
      </c>
      <c r="H4" s="33">
        <v>6</v>
      </c>
      <c r="I4" s="31">
        <f>HUB!I4</f>
        <v>10</v>
      </c>
      <c r="J4" s="32">
        <f t="shared" ref="J4:J25" si="0">SUM(D4:I4)</f>
        <v>64</v>
      </c>
    </row>
    <row r="5" spans="1:12" x14ac:dyDescent="0.2">
      <c r="A5" s="66" t="s">
        <v>23</v>
      </c>
      <c r="B5" s="66"/>
      <c r="C5" s="66"/>
      <c r="D5" s="33">
        <v>16</v>
      </c>
      <c r="E5" s="33">
        <v>10</v>
      </c>
      <c r="F5" s="33">
        <v>2</v>
      </c>
      <c r="G5" s="33">
        <v>4</v>
      </c>
      <c r="H5" s="33">
        <v>4</v>
      </c>
      <c r="I5" s="31">
        <f>HUB!I5</f>
        <v>10</v>
      </c>
      <c r="J5" s="32">
        <f t="shared" si="0"/>
        <v>46</v>
      </c>
      <c r="L5" s="5"/>
    </row>
    <row r="6" spans="1:12" x14ac:dyDescent="0.2">
      <c r="A6" s="66" t="s">
        <v>24</v>
      </c>
      <c r="B6" s="66"/>
      <c r="C6" s="66"/>
      <c r="D6" s="33">
        <v>28</v>
      </c>
      <c r="E6" s="33">
        <v>17.5</v>
      </c>
      <c r="F6" s="33">
        <v>3</v>
      </c>
      <c r="G6" s="33">
        <v>7</v>
      </c>
      <c r="H6" s="33">
        <v>6</v>
      </c>
      <c r="I6" s="31">
        <f>HUB!I6</f>
        <v>9.1999999999999993</v>
      </c>
      <c r="J6" s="32">
        <f t="shared" si="0"/>
        <v>70.7</v>
      </c>
      <c r="L6" s="5"/>
    </row>
    <row r="7" spans="1:12" x14ac:dyDescent="0.2">
      <c r="A7" s="66" t="s">
        <v>25</v>
      </c>
      <c r="B7" s="66"/>
      <c r="C7" s="66"/>
      <c r="D7" s="33">
        <v>36</v>
      </c>
      <c r="E7" s="33">
        <v>20</v>
      </c>
      <c r="F7" s="33">
        <v>4</v>
      </c>
      <c r="G7" s="33">
        <v>9</v>
      </c>
      <c r="H7" s="33">
        <v>9</v>
      </c>
      <c r="I7" s="31">
        <f>HUB!I7</f>
        <v>10</v>
      </c>
      <c r="J7" s="32">
        <f t="shared" si="0"/>
        <v>88</v>
      </c>
    </row>
    <row r="8" spans="1:12" x14ac:dyDescent="0.2">
      <c r="A8" s="66" t="s">
        <v>26</v>
      </c>
      <c r="B8" s="66"/>
      <c r="C8" s="66"/>
      <c r="D8" s="33">
        <v>24</v>
      </c>
      <c r="E8" s="33">
        <v>15</v>
      </c>
      <c r="F8" s="33">
        <v>3</v>
      </c>
      <c r="G8" s="33">
        <v>6</v>
      </c>
      <c r="H8" s="33">
        <v>6</v>
      </c>
      <c r="I8" s="31">
        <f>HUB!I8</f>
        <v>9.1999999999999993</v>
      </c>
      <c r="J8" s="32">
        <f t="shared" si="0"/>
        <v>63.2</v>
      </c>
    </row>
    <row r="9" spans="1:12" x14ac:dyDescent="0.2">
      <c r="A9" s="66" t="s">
        <v>27</v>
      </c>
      <c r="B9" s="66"/>
      <c r="C9" s="66"/>
      <c r="D9" s="33">
        <v>28</v>
      </c>
      <c r="E9" s="33">
        <v>20</v>
      </c>
      <c r="F9" s="33">
        <v>4</v>
      </c>
      <c r="G9" s="33">
        <v>9</v>
      </c>
      <c r="H9" s="33">
        <v>8</v>
      </c>
      <c r="I9" s="31">
        <f>HUB!I9</f>
        <v>10</v>
      </c>
      <c r="J9" s="32">
        <f t="shared" si="0"/>
        <v>79</v>
      </c>
    </row>
    <row r="10" spans="1:12" x14ac:dyDescent="0.2">
      <c r="A10" s="66" t="s">
        <v>19</v>
      </c>
      <c r="B10" s="66"/>
      <c r="C10" s="66"/>
      <c r="D10" s="33">
        <v>28</v>
      </c>
      <c r="E10" s="33">
        <v>17.5</v>
      </c>
      <c r="F10" s="33">
        <v>3.5</v>
      </c>
      <c r="G10" s="33">
        <v>7</v>
      </c>
      <c r="H10" s="33">
        <v>8</v>
      </c>
      <c r="I10" s="31">
        <f>HUB!I10</f>
        <v>10</v>
      </c>
      <c r="J10" s="32">
        <f t="shared" si="0"/>
        <v>74</v>
      </c>
    </row>
    <row r="11" spans="1:12" x14ac:dyDescent="0.2">
      <c r="A11" s="66" t="s">
        <v>28</v>
      </c>
      <c r="B11" s="66"/>
      <c r="C11" s="66"/>
      <c r="D11" s="33">
        <v>24</v>
      </c>
      <c r="E11" s="33">
        <v>15</v>
      </c>
      <c r="F11" s="33">
        <v>3</v>
      </c>
      <c r="G11" s="33">
        <v>4</v>
      </c>
      <c r="H11" s="33">
        <v>4</v>
      </c>
      <c r="I11" s="31">
        <f>HUB!I11</f>
        <v>9.1999999999999993</v>
      </c>
      <c r="J11" s="32">
        <f t="shared" si="0"/>
        <v>59.2</v>
      </c>
    </row>
    <row r="12" spans="1:12" x14ac:dyDescent="0.2">
      <c r="A12" s="66" t="s">
        <v>29</v>
      </c>
      <c r="B12" s="66"/>
      <c r="C12" s="66"/>
      <c r="D12" s="33">
        <v>28</v>
      </c>
      <c r="E12" s="33">
        <v>17.5</v>
      </c>
      <c r="F12" s="33">
        <v>3.5</v>
      </c>
      <c r="G12" s="33">
        <v>9</v>
      </c>
      <c r="H12" s="33">
        <v>8</v>
      </c>
      <c r="I12" s="31">
        <f>HUB!I12</f>
        <v>7.6</v>
      </c>
      <c r="J12" s="32">
        <f t="shared" si="0"/>
        <v>73.599999999999994</v>
      </c>
    </row>
    <row r="13" spans="1:12" x14ac:dyDescent="0.2">
      <c r="A13" s="66" t="s">
        <v>30</v>
      </c>
      <c r="B13" s="66"/>
      <c r="C13" s="66"/>
      <c r="D13" s="33">
        <v>24</v>
      </c>
      <c r="E13" s="33">
        <v>15</v>
      </c>
      <c r="F13" s="33">
        <v>3</v>
      </c>
      <c r="G13" s="33">
        <v>8</v>
      </c>
      <c r="H13" s="33">
        <v>6</v>
      </c>
      <c r="I13" s="31">
        <f>HUB!I13</f>
        <v>10</v>
      </c>
      <c r="J13" s="32">
        <f t="shared" si="0"/>
        <v>66</v>
      </c>
    </row>
    <row r="14" spans="1:12" x14ac:dyDescent="0.2">
      <c r="A14" s="66" t="s">
        <v>20</v>
      </c>
      <c r="B14" s="66"/>
      <c r="C14" s="66"/>
      <c r="D14" s="33">
        <v>28</v>
      </c>
      <c r="E14" s="33">
        <v>17.5</v>
      </c>
      <c r="F14" s="33">
        <v>3.5</v>
      </c>
      <c r="G14" s="33">
        <v>7</v>
      </c>
      <c r="H14" s="33">
        <v>7</v>
      </c>
      <c r="I14" s="31">
        <f>HUB!I14</f>
        <v>10</v>
      </c>
      <c r="J14" s="32">
        <f t="shared" si="0"/>
        <v>73</v>
      </c>
    </row>
    <row r="15" spans="1:12" x14ac:dyDescent="0.2">
      <c r="A15" s="66" t="s">
        <v>31</v>
      </c>
      <c r="B15" s="66"/>
      <c r="C15" s="66"/>
      <c r="D15" s="33">
        <v>28</v>
      </c>
      <c r="E15" s="33">
        <v>17.5</v>
      </c>
      <c r="F15" s="33">
        <v>3</v>
      </c>
      <c r="G15" s="33">
        <v>7</v>
      </c>
      <c r="H15" s="33">
        <v>7</v>
      </c>
      <c r="I15" s="31">
        <f>HUB!I15</f>
        <v>10</v>
      </c>
      <c r="J15" s="32">
        <f t="shared" si="0"/>
        <v>72.5</v>
      </c>
    </row>
    <row r="16" spans="1:12" x14ac:dyDescent="0.2">
      <c r="A16" s="66" t="s">
        <v>32</v>
      </c>
      <c r="B16" s="66"/>
      <c r="C16" s="66"/>
      <c r="D16" s="33">
        <v>32</v>
      </c>
      <c r="E16" s="33">
        <v>20</v>
      </c>
      <c r="F16" s="33">
        <v>4</v>
      </c>
      <c r="G16" s="33">
        <v>8</v>
      </c>
      <c r="H16" s="33">
        <v>8</v>
      </c>
      <c r="I16" s="31">
        <f>HUB!I16</f>
        <v>10</v>
      </c>
      <c r="J16" s="32">
        <f t="shared" si="0"/>
        <v>82</v>
      </c>
    </row>
    <row r="17" spans="1:10" x14ac:dyDescent="0.2">
      <c r="A17" s="66" t="s">
        <v>33</v>
      </c>
      <c r="B17" s="66"/>
      <c r="C17" s="66"/>
      <c r="D17" s="33">
        <v>28</v>
      </c>
      <c r="E17" s="33">
        <v>17.5</v>
      </c>
      <c r="F17" s="33">
        <v>4</v>
      </c>
      <c r="G17" s="33">
        <v>7</v>
      </c>
      <c r="H17" s="33">
        <v>8</v>
      </c>
      <c r="I17" s="31">
        <f>HUB!I17</f>
        <v>10</v>
      </c>
      <c r="J17" s="32">
        <f t="shared" si="0"/>
        <v>74.5</v>
      </c>
    </row>
    <row r="18" spans="1:10" x14ac:dyDescent="0.2">
      <c r="A18" s="66" t="s">
        <v>34</v>
      </c>
      <c r="B18" s="66"/>
      <c r="C18" s="66"/>
      <c r="D18" s="33">
        <v>28</v>
      </c>
      <c r="E18" s="33">
        <v>20</v>
      </c>
      <c r="F18" s="33">
        <v>4</v>
      </c>
      <c r="G18" s="33">
        <v>8</v>
      </c>
      <c r="H18" s="33">
        <v>8</v>
      </c>
      <c r="I18" s="31">
        <f>HUB!I18</f>
        <v>10</v>
      </c>
      <c r="J18" s="32">
        <f t="shared" si="0"/>
        <v>78</v>
      </c>
    </row>
    <row r="19" spans="1:10" x14ac:dyDescent="0.2">
      <c r="A19" s="66" t="s">
        <v>35</v>
      </c>
      <c r="B19" s="66"/>
      <c r="C19" s="66"/>
      <c r="D19" s="33">
        <v>36</v>
      </c>
      <c r="E19" s="33">
        <v>20</v>
      </c>
      <c r="F19" s="33">
        <v>4</v>
      </c>
      <c r="G19" s="33">
        <v>9</v>
      </c>
      <c r="H19" s="33">
        <v>9</v>
      </c>
      <c r="I19" s="31">
        <f>HUB!I19</f>
        <v>10</v>
      </c>
      <c r="J19" s="32">
        <f t="shared" si="0"/>
        <v>88</v>
      </c>
    </row>
    <row r="20" spans="1:10" x14ac:dyDescent="0.2">
      <c r="A20" s="66" t="s">
        <v>36</v>
      </c>
      <c r="B20" s="66"/>
      <c r="C20" s="66"/>
      <c r="D20" s="33">
        <v>32</v>
      </c>
      <c r="E20" s="33">
        <v>20</v>
      </c>
      <c r="F20" s="33">
        <v>4</v>
      </c>
      <c r="G20" s="33">
        <v>8</v>
      </c>
      <c r="H20" s="33">
        <v>8</v>
      </c>
      <c r="I20" s="31">
        <f>HUB!I20</f>
        <v>10</v>
      </c>
      <c r="J20" s="32">
        <f t="shared" si="0"/>
        <v>82</v>
      </c>
    </row>
    <row r="21" spans="1:10" x14ac:dyDescent="0.2">
      <c r="A21" s="66" t="s">
        <v>37</v>
      </c>
      <c r="B21" s="66"/>
      <c r="C21" s="66"/>
      <c r="D21" s="33">
        <v>32</v>
      </c>
      <c r="E21" s="33">
        <v>20</v>
      </c>
      <c r="F21" s="33">
        <v>4</v>
      </c>
      <c r="G21" s="33">
        <v>7</v>
      </c>
      <c r="H21" s="33">
        <v>8</v>
      </c>
      <c r="I21" s="31">
        <f>HUB!I21</f>
        <v>2</v>
      </c>
      <c r="J21" s="32">
        <f t="shared" si="0"/>
        <v>73</v>
      </c>
    </row>
    <row r="22" spans="1:10" x14ac:dyDescent="0.2">
      <c r="A22" s="66" t="s">
        <v>38</v>
      </c>
      <c r="B22" s="66"/>
      <c r="C22" s="66"/>
      <c r="D22" s="33">
        <v>36</v>
      </c>
      <c r="E22" s="33">
        <v>20</v>
      </c>
      <c r="F22" s="33">
        <v>4</v>
      </c>
      <c r="G22" s="33">
        <v>8</v>
      </c>
      <c r="H22" s="33">
        <v>8</v>
      </c>
      <c r="I22" s="31">
        <f>HUB!I22</f>
        <v>10</v>
      </c>
      <c r="J22" s="32">
        <f t="shared" si="0"/>
        <v>86</v>
      </c>
    </row>
    <row r="23" spans="1:10" x14ac:dyDescent="0.2">
      <c r="A23" s="66" t="s">
        <v>39</v>
      </c>
      <c r="B23" s="66"/>
      <c r="C23" s="66"/>
      <c r="D23" s="33">
        <v>32</v>
      </c>
      <c r="E23" s="33">
        <v>20</v>
      </c>
      <c r="F23" s="33">
        <v>4</v>
      </c>
      <c r="G23" s="33">
        <v>9</v>
      </c>
      <c r="H23" s="33">
        <v>9</v>
      </c>
      <c r="I23" s="31">
        <f>HUB!I23</f>
        <v>10</v>
      </c>
      <c r="J23" s="32">
        <f t="shared" si="0"/>
        <v>84</v>
      </c>
    </row>
    <row r="24" spans="1:10" x14ac:dyDescent="0.2">
      <c r="A24" s="66" t="s">
        <v>40</v>
      </c>
      <c r="B24" s="66"/>
      <c r="C24" s="66"/>
      <c r="D24" s="33">
        <v>28</v>
      </c>
      <c r="E24" s="33">
        <v>20</v>
      </c>
      <c r="F24" s="33">
        <v>4</v>
      </c>
      <c r="G24" s="33">
        <v>7</v>
      </c>
      <c r="H24" s="33">
        <v>8</v>
      </c>
      <c r="I24" s="31">
        <f>HUB!I24</f>
        <v>10</v>
      </c>
      <c r="J24" s="32">
        <f t="shared" si="0"/>
        <v>77</v>
      </c>
    </row>
    <row r="25" spans="1:10" x14ac:dyDescent="0.2">
      <c r="A25" s="66" t="s">
        <v>41</v>
      </c>
      <c r="B25" s="66"/>
      <c r="C25" s="66"/>
      <c r="D25" s="33">
        <v>28</v>
      </c>
      <c r="E25" s="33">
        <v>20</v>
      </c>
      <c r="F25" s="33">
        <v>4</v>
      </c>
      <c r="G25" s="33">
        <v>5</v>
      </c>
      <c r="H25" s="33">
        <v>8</v>
      </c>
      <c r="I25" s="31">
        <f>HUB!I25</f>
        <v>6</v>
      </c>
      <c r="J25" s="32">
        <f t="shared" si="0"/>
        <v>71</v>
      </c>
    </row>
    <row r="26" spans="1:10" x14ac:dyDescent="0.2">
      <c r="A26" s="66" t="s">
        <v>42</v>
      </c>
      <c r="B26" s="66"/>
      <c r="C26" s="66"/>
      <c r="D26" s="33">
        <v>32</v>
      </c>
      <c r="E26" s="33">
        <v>22.5</v>
      </c>
      <c r="F26" s="33">
        <v>4</v>
      </c>
      <c r="G26" s="33">
        <v>9.6</v>
      </c>
      <c r="H26" s="33">
        <v>8</v>
      </c>
      <c r="I26" s="31">
        <f>HUB!I26</f>
        <v>10</v>
      </c>
      <c r="J26" s="32">
        <f t="shared" ref="J26" si="1">SUM(D26:I26)</f>
        <v>86.1</v>
      </c>
    </row>
  </sheetData>
  <mergeCells count="24">
    <mergeCell ref="A26:C26"/>
    <mergeCell ref="A14:C14"/>
    <mergeCell ref="A15:C15"/>
    <mergeCell ref="A13:C13"/>
    <mergeCell ref="A3:C3"/>
    <mergeCell ref="A4:C4"/>
    <mergeCell ref="A5:C5"/>
    <mergeCell ref="A6:C6"/>
    <mergeCell ref="A7:C7"/>
    <mergeCell ref="A8:C8"/>
    <mergeCell ref="A9:C9"/>
    <mergeCell ref="A10:C10"/>
    <mergeCell ref="A11:C11"/>
    <mergeCell ref="A12:C12"/>
    <mergeCell ref="A16:C16"/>
    <mergeCell ref="A17:C17"/>
    <mergeCell ref="A23:C23"/>
    <mergeCell ref="A24:C24"/>
    <mergeCell ref="A25:C25"/>
    <mergeCell ref="A18:C18"/>
    <mergeCell ref="A19:C19"/>
    <mergeCell ref="A20:C20"/>
    <mergeCell ref="A21:C21"/>
    <mergeCell ref="A22:C2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T36"/>
  <sheetViews>
    <sheetView workbookViewId="0">
      <selection activeCell="I4" sqref="I4:I26"/>
    </sheetView>
  </sheetViews>
  <sheetFormatPr defaultRowHeight="12.75" x14ac:dyDescent="0.2"/>
  <cols>
    <col min="11" max="11" width="14.42578125" bestFit="1" customWidth="1"/>
  </cols>
  <sheetData>
    <row r="1" spans="1:20" ht="15.75" x14ac:dyDescent="0.25">
      <c r="A1" s="9" t="s">
        <v>0</v>
      </c>
      <c r="B1" s="8"/>
      <c r="C1" s="8"/>
      <c r="D1" s="8"/>
      <c r="E1" s="4"/>
      <c r="F1" s="4"/>
      <c r="G1" s="4"/>
      <c r="H1" s="4"/>
      <c r="I1" s="4"/>
      <c r="J1" s="4"/>
      <c r="K1" s="7"/>
      <c r="L1" s="7"/>
      <c r="M1" s="7"/>
      <c r="N1" s="7"/>
      <c r="O1" s="7"/>
      <c r="P1" s="7"/>
      <c r="Q1" s="7"/>
      <c r="R1" s="7"/>
      <c r="S1" s="7"/>
      <c r="T1" s="7"/>
    </row>
    <row r="2" spans="1:20" ht="15.75" x14ac:dyDescent="0.25">
      <c r="A2" s="4"/>
      <c r="B2" s="3"/>
      <c r="C2" s="3"/>
      <c r="D2" s="3"/>
      <c r="E2" s="3"/>
      <c r="F2" s="3"/>
      <c r="G2" s="3"/>
      <c r="H2" s="3"/>
      <c r="I2" s="3"/>
      <c r="J2" s="3"/>
      <c r="K2" s="3"/>
      <c r="L2" s="7"/>
      <c r="M2" s="7"/>
      <c r="N2" s="7"/>
      <c r="O2" s="7"/>
      <c r="P2" s="7"/>
      <c r="Q2" s="7"/>
      <c r="R2" s="7"/>
      <c r="S2" s="7"/>
      <c r="T2" s="7"/>
    </row>
    <row r="3" spans="1:20" x14ac:dyDescent="0.2">
      <c r="A3" s="67"/>
      <c r="B3" s="67"/>
      <c r="C3" s="67"/>
      <c r="D3" s="29" t="s">
        <v>6</v>
      </c>
      <c r="E3" s="29" t="s">
        <v>7</v>
      </c>
      <c r="F3" s="29" t="s">
        <v>8</v>
      </c>
      <c r="G3" s="29" t="s">
        <v>9</v>
      </c>
      <c r="H3" s="29" t="s">
        <v>10</v>
      </c>
      <c r="I3" s="29" t="s">
        <v>11</v>
      </c>
      <c r="J3" s="20" t="s">
        <v>17</v>
      </c>
      <c r="K3" s="6"/>
      <c r="L3" s="6"/>
      <c r="M3" s="6"/>
      <c r="N3" s="6"/>
      <c r="O3" s="6"/>
      <c r="P3" s="6"/>
      <c r="Q3" s="6"/>
      <c r="R3" s="6"/>
      <c r="S3" s="6"/>
      <c r="T3" s="6"/>
    </row>
    <row r="4" spans="1:20" x14ac:dyDescent="0.2">
      <c r="A4" s="66" t="s">
        <v>22</v>
      </c>
      <c r="B4" s="66"/>
      <c r="C4" s="66"/>
      <c r="D4" s="33">
        <v>32</v>
      </c>
      <c r="E4" s="33">
        <v>17.5</v>
      </c>
      <c r="F4" s="33">
        <v>4</v>
      </c>
      <c r="G4" s="33">
        <v>9</v>
      </c>
      <c r="H4" s="33">
        <v>8.4</v>
      </c>
      <c r="I4" s="31">
        <f>HUB!I4</f>
        <v>10</v>
      </c>
      <c r="J4" s="32">
        <f t="shared" ref="J4:J26" si="0">SUM(D4:I4)</f>
        <v>80.900000000000006</v>
      </c>
      <c r="K4" s="7"/>
      <c r="L4" s="7"/>
      <c r="M4" s="7"/>
      <c r="N4" s="7"/>
      <c r="O4" s="7"/>
      <c r="P4" s="7"/>
      <c r="Q4" s="7"/>
      <c r="R4" s="7"/>
      <c r="S4" s="7"/>
      <c r="T4" s="7"/>
    </row>
    <row r="5" spans="1:20" x14ac:dyDescent="0.2">
      <c r="A5" s="66" t="s">
        <v>23</v>
      </c>
      <c r="B5" s="66"/>
      <c r="C5" s="66"/>
      <c r="D5" s="33">
        <v>28</v>
      </c>
      <c r="E5" s="33">
        <v>17.5</v>
      </c>
      <c r="F5" s="33">
        <v>3</v>
      </c>
      <c r="G5" s="33">
        <v>5.6</v>
      </c>
      <c r="H5" s="33">
        <v>6</v>
      </c>
      <c r="I5" s="31">
        <f>HUB!I5</f>
        <v>10</v>
      </c>
      <c r="J5" s="32">
        <f t="shared" si="0"/>
        <v>70.099999999999994</v>
      </c>
      <c r="K5" s="7"/>
      <c r="L5" s="7"/>
      <c r="M5" s="7"/>
      <c r="N5" s="7"/>
      <c r="O5" s="7"/>
      <c r="P5" s="7"/>
      <c r="Q5" s="7"/>
      <c r="R5" s="7"/>
      <c r="S5" s="7"/>
      <c r="T5" s="7"/>
    </row>
    <row r="6" spans="1:20" x14ac:dyDescent="0.2">
      <c r="A6" s="66" t="s">
        <v>24</v>
      </c>
      <c r="B6" s="66"/>
      <c r="C6" s="66"/>
      <c r="D6" s="33">
        <v>38.4</v>
      </c>
      <c r="E6" s="33">
        <v>21</v>
      </c>
      <c r="F6" s="33">
        <v>3.6</v>
      </c>
      <c r="G6" s="33">
        <v>8.4</v>
      </c>
      <c r="H6" s="33">
        <v>8.4</v>
      </c>
      <c r="I6" s="31">
        <f>HUB!I6</f>
        <v>9.1999999999999993</v>
      </c>
      <c r="J6" s="32">
        <f t="shared" si="0"/>
        <v>89.000000000000014</v>
      </c>
      <c r="K6" s="7"/>
      <c r="L6" s="7"/>
      <c r="M6" s="7"/>
      <c r="N6" s="7"/>
      <c r="O6" s="7"/>
      <c r="P6" s="7"/>
      <c r="Q6" s="7"/>
      <c r="R6" s="7"/>
      <c r="S6" s="7"/>
      <c r="T6" s="7"/>
    </row>
    <row r="7" spans="1:20" ht="12.75" customHeight="1" x14ac:dyDescent="0.2">
      <c r="A7" s="66" t="s">
        <v>25</v>
      </c>
      <c r="B7" s="66"/>
      <c r="C7" s="66"/>
      <c r="D7" s="33">
        <v>35.200000000000003</v>
      </c>
      <c r="E7" s="33">
        <v>22</v>
      </c>
      <c r="F7" s="33">
        <v>4.5999999999999996</v>
      </c>
      <c r="G7" s="33">
        <v>8</v>
      </c>
      <c r="H7" s="33">
        <v>9</v>
      </c>
      <c r="I7" s="31">
        <f>HUB!I7</f>
        <v>10</v>
      </c>
      <c r="J7" s="32">
        <f t="shared" si="0"/>
        <v>88.800000000000011</v>
      </c>
      <c r="K7" s="7"/>
      <c r="L7" s="7"/>
      <c r="M7" s="7"/>
      <c r="N7" s="7"/>
      <c r="O7" s="7"/>
      <c r="P7" s="7"/>
      <c r="Q7" s="7"/>
      <c r="R7" s="7"/>
      <c r="S7" s="7"/>
      <c r="T7" s="7"/>
    </row>
    <row r="8" spans="1:20" x14ac:dyDescent="0.2">
      <c r="A8" s="66" t="s">
        <v>26</v>
      </c>
      <c r="B8" s="66"/>
      <c r="C8" s="66"/>
      <c r="D8" s="33">
        <v>28.8</v>
      </c>
      <c r="E8" s="33">
        <v>22</v>
      </c>
      <c r="F8" s="33">
        <v>4.5</v>
      </c>
      <c r="G8" s="33">
        <v>7</v>
      </c>
      <c r="H8" s="33">
        <v>8.4</v>
      </c>
      <c r="I8" s="31">
        <f>HUB!I8</f>
        <v>9.1999999999999993</v>
      </c>
      <c r="J8" s="32">
        <f t="shared" si="0"/>
        <v>79.900000000000006</v>
      </c>
      <c r="K8" s="7"/>
      <c r="L8" s="7"/>
      <c r="M8" s="7"/>
      <c r="N8" s="7"/>
      <c r="O8" s="7"/>
      <c r="P8" s="7"/>
      <c r="Q8" s="7"/>
      <c r="R8" s="7"/>
      <c r="S8" s="7"/>
      <c r="T8" s="7"/>
    </row>
    <row r="9" spans="1:20" x14ac:dyDescent="0.2">
      <c r="A9" s="66" t="s">
        <v>27</v>
      </c>
      <c r="B9" s="66"/>
      <c r="C9" s="66"/>
      <c r="D9" s="33">
        <v>35.200000000000003</v>
      </c>
      <c r="E9" s="33">
        <v>20.5</v>
      </c>
      <c r="F9" s="33">
        <v>4.4000000000000004</v>
      </c>
      <c r="G9" s="33">
        <v>9</v>
      </c>
      <c r="H9" s="33">
        <v>9.1999999999999993</v>
      </c>
      <c r="I9" s="31">
        <f>HUB!I9</f>
        <v>10</v>
      </c>
      <c r="J9" s="32">
        <f t="shared" si="0"/>
        <v>88.3</v>
      </c>
      <c r="K9" s="7"/>
      <c r="L9" s="7"/>
      <c r="M9" s="7"/>
      <c r="N9" s="7"/>
      <c r="O9" s="7"/>
      <c r="P9" s="7"/>
      <c r="Q9" s="7"/>
      <c r="R9" s="7"/>
      <c r="S9" s="7"/>
      <c r="T9" s="7"/>
    </row>
    <row r="10" spans="1:20" x14ac:dyDescent="0.2">
      <c r="A10" s="66" t="s">
        <v>19</v>
      </c>
      <c r="B10" s="66"/>
      <c r="C10" s="66"/>
      <c r="D10" s="33">
        <v>32</v>
      </c>
      <c r="E10" s="33">
        <v>19</v>
      </c>
      <c r="F10" s="33">
        <v>4.4000000000000004</v>
      </c>
      <c r="G10" s="33">
        <v>8.1999999999999993</v>
      </c>
      <c r="H10" s="33">
        <v>9.6</v>
      </c>
      <c r="I10" s="31">
        <f>HUB!I10</f>
        <v>10</v>
      </c>
      <c r="J10" s="32">
        <f t="shared" si="0"/>
        <v>83.199999999999989</v>
      </c>
      <c r="K10" s="7"/>
      <c r="L10" s="7"/>
      <c r="M10" s="7"/>
      <c r="N10" s="7"/>
      <c r="O10" s="7"/>
      <c r="P10" s="7"/>
      <c r="Q10" s="7"/>
      <c r="R10" s="7"/>
      <c r="S10" s="7"/>
      <c r="T10" s="7"/>
    </row>
    <row r="11" spans="1:20" x14ac:dyDescent="0.2">
      <c r="A11" s="66" t="s">
        <v>28</v>
      </c>
      <c r="B11" s="66"/>
      <c r="C11" s="66"/>
      <c r="D11" s="33">
        <v>28</v>
      </c>
      <c r="E11" s="33">
        <v>16</v>
      </c>
      <c r="F11" s="33">
        <v>3.9</v>
      </c>
      <c r="G11" s="33">
        <v>8.4</v>
      </c>
      <c r="H11" s="33">
        <v>8.4</v>
      </c>
      <c r="I11" s="31">
        <f>HUB!I11</f>
        <v>9.1999999999999993</v>
      </c>
      <c r="J11" s="32">
        <f t="shared" si="0"/>
        <v>73.900000000000006</v>
      </c>
      <c r="K11" s="7"/>
      <c r="L11" s="7"/>
      <c r="M11" s="7"/>
      <c r="N11" s="7"/>
      <c r="O11" s="7"/>
      <c r="P11" s="7"/>
      <c r="Q11" s="7"/>
      <c r="R11" s="7"/>
      <c r="S11" s="7"/>
      <c r="T11" s="7"/>
    </row>
    <row r="12" spans="1:20" x14ac:dyDescent="0.2">
      <c r="A12" s="66" t="s">
        <v>29</v>
      </c>
      <c r="B12" s="66"/>
      <c r="C12" s="66"/>
      <c r="D12" s="33">
        <v>34.4</v>
      </c>
      <c r="E12" s="33">
        <v>19.5</v>
      </c>
      <c r="F12" s="33">
        <v>4.3</v>
      </c>
      <c r="G12" s="33">
        <v>9.4</v>
      </c>
      <c r="H12" s="33">
        <v>8.1999999999999993</v>
      </c>
      <c r="I12" s="31">
        <f>HUB!I12</f>
        <v>7.6</v>
      </c>
      <c r="J12" s="32">
        <f t="shared" si="0"/>
        <v>83.399999999999991</v>
      </c>
      <c r="K12" s="7"/>
      <c r="L12" s="7"/>
      <c r="M12" s="7"/>
      <c r="N12" s="7"/>
      <c r="O12" s="7"/>
      <c r="P12" s="7"/>
      <c r="Q12" s="7"/>
      <c r="R12" s="7"/>
      <c r="S12" s="7"/>
      <c r="T12" s="7"/>
    </row>
    <row r="13" spans="1:20" x14ac:dyDescent="0.2">
      <c r="A13" s="66" t="s">
        <v>30</v>
      </c>
      <c r="B13" s="66"/>
      <c r="C13" s="66"/>
      <c r="D13" s="33">
        <v>23.2</v>
      </c>
      <c r="E13" s="33">
        <v>17</v>
      </c>
      <c r="F13" s="33">
        <v>3.9</v>
      </c>
      <c r="G13" s="33">
        <v>8</v>
      </c>
      <c r="H13" s="33">
        <v>7.8</v>
      </c>
      <c r="I13" s="31">
        <f>HUB!I13</f>
        <v>10</v>
      </c>
      <c r="J13" s="32">
        <f t="shared" si="0"/>
        <v>69.900000000000006</v>
      </c>
      <c r="K13" s="7"/>
      <c r="L13" s="7"/>
      <c r="M13" s="7"/>
      <c r="N13" s="7"/>
      <c r="O13" s="7"/>
      <c r="P13" s="7"/>
      <c r="Q13" s="7"/>
      <c r="R13" s="7"/>
      <c r="S13" s="7"/>
      <c r="T13" s="7"/>
    </row>
    <row r="14" spans="1:20" x14ac:dyDescent="0.2">
      <c r="A14" s="66" t="s">
        <v>20</v>
      </c>
      <c r="B14" s="66"/>
      <c r="C14" s="66"/>
      <c r="D14" s="33">
        <v>32.799999999999997</v>
      </c>
      <c r="E14" s="33">
        <v>20</v>
      </c>
      <c r="F14" s="33">
        <v>4.4000000000000004</v>
      </c>
      <c r="G14" s="33">
        <v>8.8000000000000007</v>
      </c>
      <c r="H14" s="33">
        <v>8.4</v>
      </c>
      <c r="I14" s="31">
        <f>HUB!I14</f>
        <v>10</v>
      </c>
      <c r="J14" s="32">
        <f t="shared" si="0"/>
        <v>84.4</v>
      </c>
      <c r="K14" s="7"/>
      <c r="L14" s="7"/>
      <c r="M14" s="7"/>
      <c r="N14" s="7"/>
      <c r="O14" s="7"/>
      <c r="P14" s="7"/>
      <c r="Q14" s="7"/>
      <c r="R14" s="7"/>
      <c r="S14" s="7"/>
      <c r="T14" s="7"/>
    </row>
    <row r="15" spans="1:20" x14ac:dyDescent="0.2">
      <c r="A15" s="66" t="s">
        <v>31</v>
      </c>
      <c r="B15" s="66"/>
      <c r="C15" s="66"/>
      <c r="D15" s="33">
        <v>32.799999999999997</v>
      </c>
      <c r="E15" s="33">
        <v>19.5</v>
      </c>
      <c r="F15" s="33">
        <v>3.8</v>
      </c>
      <c r="G15" s="33">
        <v>6</v>
      </c>
      <c r="H15" s="33">
        <v>8</v>
      </c>
      <c r="I15" s="31">
        <f>HUB!I15</f>
        <v>10</v>
      </c>
      <c r="J15" s="32">
        <f t="shared" si="0"/>
        <v>80.099999999999994</v>
      </c>
      <c r="K15" s="7"/>
      <c r="L15" s="7"/>
      <c r="M15" s="7"/>
      <c r="N15" s="7"/>
      <c r="O15" s="7"/>
      <c r="P15" s="7"/>
      <c r="Q15" s="7"/>
      <c r="R15" s="7"/>
      <c r="S15" s="7"/>
      <c r="T15" s="7"/>
    </row>
    <row r="16" spans="1:20" ht="12.75" customHeight="1" x14ac:dyDescent="0.2">
      <c r="A16" s="66" t="s">
        <v>32</v>
      </c>
      <c r="B16" s="66"/>
      <c r="C16" s="66"/>
      <c r="D16" s="33">
        <v>38.4</v>
      </c>
      <c r="E16" s="33">
        <v>20.5</v>
      </c>
      <c r="F16" s="33">
        <v>4.2</v>
      </c>
      <c r="G16" s="33">
        <v>8</v>
      </c>
      <c r="H16" s="33">
        <v>8.4</v>
      </c>
      <c r="I16" s="31">
        <f>HUB!I16</f>
        <v>10</v>
      </c>
      <c r="J16" s="32">
        <f t="shared" si="0"/>
        <v>89.5</v>
      </c>
      <c r="K16" s="7"/>
      <c r="L16" s="7"/>
      <c r="M16" s="7"/>
      <c r="N16" s="7"/>
      <c r="O16" s="7"/>
      <c r="P16" s="7"/>
      <c r="Q16" s="7"/>
      <c r="R16" s="7"/>
      <c r="S16" s="7"/>
      <c r="T16" s="7"/>
    </row>
    <row r="17" spans="1:20" ht="12.75" customHeight="1" x14ac:dyDescent="0.2">
      <c r="A17" s="66" t="s">
        <v>33</v>
      </c>
      <c r="B17" s="66"/>
      <c r="C17" s="66"/>
      <c r="D17" s="33">
        <v>31.2</v>
      </c>
      <c r="E17" s="33">
        <v>22</v>
      </c>
      <c r="F17" s="33">
        <v>4</v>
      </c>
      <c r="G17" s="33">
        <v>7.6</v>
      </c>
      <c r="H17" s="33">
        <v>8.4</v>
      </c>
      <c r="I17" s="31">
        <f>HUB!I17</f>
        <v>10</v>
      </c>
      <c r="J17" s="32">
        <f t="shared" si="0"/>
        <v>83.2</v>
      </c>
      <c r="K17" s="7"/>
      <c r="L17" s="7"/>
      <c r="M17" s="7"/>
      <c r="N17" s="7"/>
      <c r="O17" s="7"/>
      <c r="P17" s="7"/>
      <c r="Q17" s="7"/>
      <c r="R17" s="7"/>
      <c r="S17" s="7"/>
      <c r="T17" s="7"/>
    </row>
    <row r="18" spans="1:20" x14ac:dyDescent="0.2">
      <c r="A18" s="66" t="s">
        <v>34</v>
      </c>
      <c r="B18" s="66"/>
      <c r="C18" s="66"/>
      <c r="D18" s="33">
        <v>37.6</v>
      </c>
      <c r="E18" s="33">
        <v>21.5</v>
      </c>
      <c r="F18" s="33">
        <v>4.3</v>
      </c>
      <c r="G18" s="33">
        <v>9</v>
      </c>
      <c r="H18" s="33">
        <v>8.1999999999999993</v>
      </c>
      <c r="I18" s="31">
        <f>HUB!I18</f>
        <v>10</v>
      </c>
      <c r="J18" s="32">
        <f t="shared" si="0"/>
        <v>90.600000000000009</v>
      </c>
      <c r="K18" s="7"/>
      <c r="L18" s="7"/>
      <c r="M18" s="7"/>
      <c r="N18" s="7"/>
      <c r="O18" s="7"/>
      <c r="P18" s="7"/>
      <c r="Q18" s="7"/>
      <c r="R18" s="7"/>
      <c r="S18" s="7"/>
      <c r="T18" s="7"/>
    </row>
    <row r="19" spans="1:20" x14ac:dyDescent="0.2">
      <c r="A19" s="66" t="s">
        <v>35</v>
      </c>
      <c r="B19" s="66"/>
      <c r="C19" s="66"/>
      <c r="D19" s="33">
        <v>32.799999999999997</v>
      </c>
      <c r="E19" s="33">
        <v>20</v>
      </c>
      <c r="F19" s="33">
        <v>4.3</v>
      </c>
      <c r="G19" s="33">
        <v>9</v>
      </c>
      <c r="H19" s="33">
        <v>8.4</v>
      </c>
      <c r="I19" s="31">
        <f>HUB!I19</f>
        <v>10</v>
      </c>
      <c r="J19" s="32">
        <f t="shared" si="0"/>
        <v>84.5</v>
      </c>
      <c r="K19" s="7"/>
      <c r="L19" s="7"/>
      <c r="M19" s="7"/>
      <c r="N19" s="7"/>
      <c r="O19" s="7"/>
      <c r="P19" s="7"/>
      <c r="Q19" s="7"/>
      <c r="R19" s="7"/>
      <c r="S19" s="7"/>
      <c r="T19" s="7"/>
    </row>
    <row r="20" spans="1:20" x14ac:dyDescent="0.2">
      <c r="A20" s="66" t="s">
        <v>36</v>
      </c>
      <c r="B20" s="66"/>
      <c r="C20" s="66"/>
      <c r="D20" s="33">
        <v>34.4</v>
      </c>
      <c r="E20" s="33">
        <v>21</v>
      </c>
      <c r="F20" s="33">
        <v>4.3</v>
      </c>
      <c r="G20" s="33">
        <v>8.4</v>
      </c>
      <c r="H20" s="33">
        <v>8.6</v>
      </c>
      <c r="I20" s="31">
        <f>HUB!I20</f>
        <v>10</v>
      </c>
      <c r="J20" s="32">
        <f t="shared" si="0"/>
        <v>86.699999999999989</v>
      </c>
      <c r="K20" s="7"/>
      <c r="L20" s="7"/>
      <c r="M20" s="7"/>
      <c r="N20" s="7"/>
      <c r="O20" s="7"/>
      <c r="P20" s="7"/>
      <c r="Q20" s="7"/>
      <c r="R20" s="7"/>
      <c r="S20" s="7"/>
      <c r="T20" s="7"/>
    </row>
    <row r="21" spans="1:20" ht="12.75" customHeight="1" x14ac:dyDescent="0.2">
      <c r="A21" s="66" t="s">
        <v>37</v>
      </c>
      <c r="B21" s="66"/>
      <c r="C21" s="66"/>
      <c r="D21" s="33">
        <v>32.799999999999997</v>
      </c>
      <c r="E21" s="33">
        <v>19.5</v>
      </c>
      <c r="F21" s="33">
        <v>4.3</v>
      </c>
      <c r="G21" s="33">
        <v>7</v>
      </c>
      <c r="H21" s="33">
        <v>7.8</v>
      </c>
      <c r="I21" s="31">
        <f>HUB!I21</f>
        <v>2</v>
      </c>
      <c r="J21" s="32">
        <f t="shared" si="0"/>
        <v>73.399999999999991</v>
      </c>
      <c r="K21" s="7"/>
      <c r="L21" s="7"/>
      <c r="M21" s="7"/>
      <c r="N21" s="7"/>
      <c r="O21" s="7"/>
      <c r="P21" s="7"/>
      <c r="Q21" s="7"/>
      <c r="R21" s="7"/>
      <c r="S21" s="7"/>
      <c r="T21" s="7"/>
    </row>
    <row r="22" spans="1:20" ht="12.75" customHeight="1" x14ac:dyDescent="0.2">
      <c r="A22" s="66" t="s">
        <v>38</v>
      </c>
      <c r="B22" s="66"/>
      <c r="C22" s="66"/>
      <c r="D22" s="33">
        <v>34.4</v>
      </c>
      <c r="E22" s="33">
        <v>19.5</v>
      </c>
      <c r="F22" s="33">
        <v>4.3</v>
      </c>
      <c r="G22" s="33">
        <v>7.8</v>
      </c>
      <c r="H22" s="33">
        <v>8.6</v>
      </c>
      <c r="I22" s="31">
        <f>HUB!I22</f>
        <v>10</v>
      </c>
      <c r="J22" s="32">
        <f t="shared" si="0"/>
        <v>84.6</v>
      </c>
      <c r="K22" s="7"/>
      <c r="L22" s="7"/>
      <c r="M22" s="7"/>
      <c r="N22" s="7"/>
      <c r="O22" s="7"/>
      <c r="P22" s="7"/>
      <c r="Q22" s="7"/>
      <c r="R22" s="7"/>
      <c r="S22" s="7"/>
      <c r="T22" s="7"/>
    </row>
    <row r="23" spans="1:20" ht="12.75" customHeight="1" x14ac:dyDescent="0.2">
      <c r="A23" s="66" t="s">
        <v>39</v>
      </c>
      <c r="B23" s="66"/>
      <c r="C23" s="66"/>
      <c r="D23" s="33">
        <v>34.4</v>
      </c>
      <c r="E23" s="33">
        <v>22.5</v>
      </c>
      <c r="F23" s="33">
        <v>4.3</v>
      </c>
      <c r="G23" s="33">
        <v>9.1999999999999993</v>
      </c>
      <c r="H23" s="33">
        <v>6</v>
      </c>
      <c r="I23" s="31">
        <f>HUB!I23</f>
        <v>10</v>
      </c>
      <c r="J23" s="32">
        <f t="shared" si="0"/>
        <v>86.399999999999991</v>
      </c>
      <c r="K23" s="7"/>
      <c r="L23" s="7"/>
      <c r="M23" s="7"/>
      <c r="N23" s="7"/>
      <c r="O23" s="7"/>
      <c r="P23" s="7"/>
      <c r="Q23" s="7"/>
      <c r="R23" s="7"/>
      <c r="S23" s="7"/>
      <c r="T23" s="7"/>
    </row>
    <row r="24" spans="1:20" x14ac:dyDescent="0.2">
      <c r="A24" s="66" t="s">
        <v>40</v>
      </c>
      <c r="B24" s="66"/>
      <c r="C24" s="66"/>
      <c r="D24" s="33">
        <v>36.799999999999997</v>
      </c>
      <c r="E24" s="33">
        <v>21.5</v>
      </c>
      <c r="F24" s="33">
        <v>4.3</v>
      </c>
      <c r="G24" s="33">
        <v>9.1999999999999993</v>
      </c>
      <c r="H24" s="33">
        <v>8.1999999999999993</v>
      </c>
      <c r="I24" s="31">
        <f>HUB!I24</f>
        <v>10</v>
      </c>
      <c r="J24" s="32">
        <f t="shared" si="0"/>
        <v>90</v>
      </c>
      <c r="K24" s="7"/>
      <c r="L24" s="7"/>
      <c r="M24" s="7"/>
      <c r="N24" s="7"/>
      <c r="O24" s="7"/>
      <c r="P24" s="7"/>
      <c r="Q24" s="7"/>
      <c r="R24" s="7"/>
      <c r="S24" s="7"/>
      <c r="T24" s="7"/>
    </row>
    <row r="25" spans="1:20" ht="12.75" customHeight="1" x14ac:dyDescent="0.2">
      <c r="A25" s="66" t="s">
        <v>41</v>
      </c>
      <c r="B25" s="66"/>
      <c r="C25" s="66"/>
      <c r="D25" s="33">
        <v>33.6</v>
      </c>
      <c r="E25" s="33">
        <v>22.5</v>
      </c>
      <c r="F25" s="33">
        <v>4.8</v>
      </c>
      <c r="G25" s="33">
        <v>8.1999999999999993</v>
      </c>
      <c r="H25" s="33">
        <v>8.6</v>
      </c>
      <c r="I25" s="31">
        <f>HUB!I25</f>
        <v>6</v>
      </c>
      <c r="J25" s="32">
        <f t="shared" si="0"/>
        <v>83.699999999999989</v>
      </c>
      <c r="K25" s="7"/>
      <c r="L25" s="7"/>
      <c r="M25" s="7"/>
      <c r="N25" s="7"/>
      <c r="O25" s="7"/>
      <c r="P25" s="7"/>
      <c r="Q25" s="7"/>
      <c r="R25" s="7"/>
      <c r="S25" s="7"/>
      <c r="T25" s="7"/>
    </row>
    <row r="26" spans="1:20" x14ac:dyDescent="0.2">
      <c r="A26" s="66" t="s">
        <v>42</v>
      </c>
      <c r="B26" s="66"/>
      <c r="C26" s="66"/>
      <c r="D26" s="33">
        <v>36.799999999999997</v>
      </c>
      <c r="E26" s="33">
        <v>22.5</v>
      </c>
      <c r="F26" s="33">
        <v>4.7</v>
      </c>
      <c r="G26" s="33">
        <v>9.8000000000000007</v>
      </c>
      <c r="H26" s="33">
        <v>9.6</v>
      </c>
      <c r="I26" s="31">
        <f>HUB!I26</f>
        <v>10</v>
      </c>
      <c r="J26" s="32">
        <f t="shared" si="0"/>
        <v>93.399999999999991</v>
      </c>
      <c r="K26" s="7"/>
      <c r="L26" s="7"/>
      <c r="M26" s="7"/>
      <c r="N26" s="7"/>
      <c r="O26" s="7"/>
      <c r="P26" s="7"/>
      <c r="Q26" s="7"/>
      <c r="R26" s="7"/>
      <c r="S26" s="7"/>
      <c r="T26" s="7"/>
    </row>
    <row r="27" spans="1:20" x14ac:dyDescent="0.2">
      <c r="A27" s="7"/>
      <c r="B27" s="7"/>
      <c r="C27" s="7"/>
      <c r="D27" s="7"/>
      <c r="E27" s="7"/>
      <c r="F27" s="7"/>
      <c r="G27" s="7"/>
      <c r="H27" s="7"/>
      <c r="I27" s="7"/>
      <c r="J27" s="7"/>
      <c r="K27" s="7"/>
      <c r="L27" s="7"/>
      <c r="M27" s="7"/>
      <c r="N27" s="7"/>
      <c r="O27" s="7"/>
      <c r="P27" s="7"/>
      <c r="Q27" s="7"/>
      <c r="R27" s="7"/>
      <c r="S27" s="7"/>
      <c r="T27" s="7"/>
    </row>
    <row r="28" spans="1:20" x14ac:dyDescent="0.2">
      <c r="A28" s="7"/>
      <c r="B28" s="7"/>
      <c r="C28" s="7"/>
      <c r="D28" s="7"/>
      <c r="E28" s="7"/>
      <c r="F28" s="7"/>
      <c r="G28" s="7"/>
      <c r="H28" s="7"/>
      <c r="I28" s="7"/>
      <c r="J28" s="7"/>
      <c r="K28" s="7"/>
      <c r="L28" s="7"/>
      <c r="M28" s="7"/>
      <c r="N28" s="7"/>
      <c r="O28" s="7"/>
      <c r="P28" s="7"/>
      <c r="Q28" s="7"/>
      <c r="R28" s="7"/>
      <c r="S28" s="7"/>
      <c r="T28" s="7"/>
    </row>
    <row r="29" spans="1:20" x14ac:dyDescent="0.2">
      <c r="A29" s="7"/>
      <c r="B29" s="7"/>
      <c r="C29" s="7"/>
      <c r="D29" s="7"/>
      <c r="E29" s="7"/>
      <c r="F29" s="7"/>
      <c r="G29" s="7"/>
      <c r="H29" s="7"/>
      <c r="I29" s="7"/>
      <c r="J29" s="7"/>
      <c r="K29" s="7"/>
      <c r="L29" s="7"/>
      <c r="M29" s="7"/>
      <c r="N29" s="7"/>
      <c r="O29" s="7"/>
      <c r="P29" s="7"/>
      <c r="Q29" s="7"/>
      <c r="R29" s="7"/>
      <c r="S29" s="7"/>
      <c r="T29" s="7"/>
    </row>
    <row r="30" spans="1:20" x14ac:dyDescent="0.2">
      <c r="A30" s="7"/>
      <c r="B30" s="7"/>
      <c r="C30" s="7"/>
      <c r="D30" s="7"/>
      <c r="E30" s="7"/>
      <c r="F30" s="7"/>
      <c r="G30" s="7"/>
      <c r="H30" s="7"/>
      <c r="I30" s="7"/>
      <c r="J30" s="7"/>
      <c r="K30" s="7"/>
      <c r="L30" s="7"/>
      <c r="M30" s="7"/>
      <c r="N30" s="7"/>
      <c r="O30" s="7"/>
      <c r="P30" s="7"/>
      <c r="Q30" s="7"/>
      <c r="R30" s="7"/>
      <c r="S30" s="7"/>
      <c r="T30" s="7"/>
    </row>
    <row r="31" spans="1:20" x14ac:dyDescent="0.2">
      <c r="A31" s="7"/>
      <c r="B31" s="7"/>
      <c r="C31" s="7"/>
      <c r="D31" s="7"/>
      <c r="E31" s="7"/>
      <c r="F31" s="7"/>
      <c r="G31" s="7"/>
      <c r="H31" s="7"/>
      <c r="I31" s="7"/>
      <c r="J31" s="7"/>
      <c r="K31" s="7"/>
      <c r="L31" s="7"/>
      <c r="M31" s="7"/>
      <c r="N31" s="7"/>
      <c r="O31" s="7"/>
      <c r="P31" s="7"/>
      <c r="Q31" s="7"/>
      <c r="R31" s="7"/>
      <c r="S31" s="7"/>
      <c r="T31" s="7"/>
    </row>
    <row r="32" spans="1:20" x14ac:dyDescent="0.2">
      <c r="A32" s="7"/>
      <c r="B32" s="7"/>
      <c r="C32" s="7"/>
      <c r="D32" s="7"/>
      <c r="E32" s="7"/>
      <c r="F32" s="7"/>
      <c r="G32" s="7"/>
      <c r="H32" s="7"/>
      <c r="I32" s="7"/>
      <c r="J32" s="7"/>
      <c r="K32" s="7"/>
      <c r="L32" s="7"/>
      <c r="M32" s="7"/>
      <c r="N32" s="7"/>
      <c r="O32" s="7"/>
      <c r="P32" s="7"/>
      <c r="Q32" s="7"/>
      <c r="R32" s="7"/>
      <c r="S32" s="7"/>
      <c r="T32" s="7"/>
    </row>
    <row r="33" spans="1:20" x14ac:dyDescent="0.2">
      <c r="A33" s="7"/>
      <c r="B33" s="7"/>
      <c r="C33" s="7"/>
      <c r="D33" s="7"/>
      <c r="E33" s="7"/>
      <c r="F33" s="7"/>
      <c r="G33" s="7"/>
      <c r="H33" s="7"/>
      <c r="I33" s="7"/>
      <c r="J33" s="7"/>
      <c r="K33" s="7"/>
      <c r="L33" s="7"/>
      <c r="M33" s="7"/>
      <c r="N33" s="7"/>
      <c r="O33" s="7"/>
      <c r="P33" s="7"/>
      <c r="Q33" s="7"/>
      <c r="R33" s="7"/>
      <c r="S33" s="7"/>
      <c r="T33" s="7"/>
    </row>
    <row r="34" spans="1:20" x14ac:dyDescent="0.2">
      <c r="A34" s="7"/>
      <c r="B34" s="7"/>
      <c r="C34" s="7"/>
      <c r="D34" s="7"/>
      <c r="E34" s="7"/>
      <c r="F34" s="7"/>
      <c r="G34" s="7"/>
      <c r="H34" s="7"/>
      <c r="I34" s="7"/>
      <c r="J34" s="7"/>
      <c r="K34" s="7"/>
      <c r="L34" s="7"/>
      <c r="M34" s="7"/>
      <c r="N34" s="7"/>
      <c r="O34" s="7"/>
      <c r="P34" s="7"/>
      <c r="Q34" s="7"/>
      <c r="R34" s="7"/>
      <c r="S34" s="7"/>
      <c r="T34" s="7"/>
    </row>
    <row r="35" spans="1:20" x14ac:dyDescent="0.2">
      <c r="A35" s="7"/>
      <c r="B35" s="7"/>
      <c r="C35" s="7"/>
      <c r="D35" s="7"/>
      <c r="E35" s="7"/>
      <c r="F35" s="7"/>
      <c r="G35" s="7"/>
      <c r="H35" s="7"/>
      <c r="I35" s="7"/>
      <c r="J35" s="7"/>
      <c r="K35" s="7"/>
      <c r="L35" s="7"/>
      <c r="M35" s="7"/>
      <c r="N35" s="7"/>
      <c r="O35" s="7"/>
      <c r="P35" s="7"/>
      <c r="Q35" s="7"/>
      <c r="R35" s="7"/>
      <c r="S35" s="7"/>
      <c r="T35" s="7"/>
    </row>
    <row r="36" spans="1:20" x14ac:dyDescent="0.2">
      <c r="A36" s="7"/>
      <c r="B36" s="7"/>
      <c r="C36" s="7"/>
      <c r="D36" s="7"/>
      <c r="E36" s="7"/>
      <c r="F36" s="7"/>
      <c r="G36" s="7"/>
      <c r="H36" s="7"/>
      <c r="I36" s="7"/>
      <c r="J36" s="7"/>
      <c r="K36" s="7"/>
      <c r="L36" s="7"/>
      <c r="M36" s="7"/>
      <c r="N36" s="7"/>
      <c r="O36" s="7"/>
      <c r="P36" s="7"/>
      <c r="Q36" s="7"/>
      <c r="R36" s="7"/>
      <c r="S36" s="7"/>
      <c r="T36" s="7"/>
    </row>
  </sheetData>
  <mergeCells count="24">
    <mergeCell ref="A26:C26"/>
    <mergeCell ref="A14:C14"/>
    <mergeCell ref="A15:C15"/>
    <mergeCell ref="A6:C6"/>
    <mergeCell ref="A7:C7"/>
    <mergeCell ref="A16:C16"/>
    <mergeCell ref="A17:C17"/>
    <mergeCell ref="A18:C18"/>
    <mergeCell ref="A19:C19"/>
    <mergeCell ref="A20:C20"/>
    <mergeCell ref="A21:C21"/>
    <mergeCell ref="A22:C22"/>
    <mergeCell ref="A23:C23"/>
    <mergeCell ref="A24:C24"/>
    <mergeCell ref="A25:C25"/>
    <mergeCell ref="A3:C3"/>
    <mergeCell ref="A4:C4"/>
    <mergeCell ref="A5:C5"/>
    <mergeCell ref="A13:C13"/>
    <mergeCell ref="A8:C8"/>
    <mergeCell ref="A9:C9"/>
    <mergeCell ref="A10:C10"/>
    <mergeCell ref="A11:C11"/>
    <mergeCell ref="A12:C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T36"/>
  <sheetViews>
    <sheetView workbookViewId="0">
      <selection activeCell="N36" sqref="N36"/>
    </sheetView>
  </sheetViews>
  <sheetFormatPr defaultRowHeight="12.75" x14ac:dyDescent="0.2"/>
  <cols>
    <col min="10" max="10" width="9.85546875" bestFit="1" customWidth="1"/>
    <col min="11" max="11" width="14.42578125" bestFit="1" customWidth="1"/>
  </cols>
  <sheetData>
    <row r="1" spans="1:20" ht="15.75" x14ac:dyDescent="0.25">
      <c r="A1" s="9" t="s">
        <v>0</v>
      </c>
      <c r="B1" s="8"/>
      <c r="C1" s="8"/>
      <c r="D1" s="8"/>
      <c r="E1" s="4"/>
      <c r="F1" s="4"/>
      <c r="G1" s="4"/>
      <c r="H1" s="4"/>
      <c r="I1" s="4"/>
      <c r="J1" s="4"/>
      <c r="K1" s="7"/>
      <c r="L1" s="7"/>
      <c r="M1" s="7"/>
      <c r="N1" s="7"/>
      <c r="O1" s="7"/>
      <c r="P1" s="7"/>
      <c r="Q1" s="7"/>
      <c r="R1" s="7"/>
      <c r="S1" s="7"/>
      <c r="T1" s="7"/>
    </row>
    <row r="2" spans="1:20" ht="15.75" x14ac:dyDescent="0.25">
      <c r="A2" s="4"/>
      <c r="B2" s="3"/>
      <c r="C2" s="3"/>
      <c r="D2" s="3"/>
      <c r="E2" s="3"/>
      <c r="F2" s="3"/>
      <c r="G2" s="3"/>
      <c r="H2" s="3"/>
      <c r="I2" s="3"/>
      <c r="J2" s="3"/>
      <c r="K2" s="3"/>
      <c r="L2" s="7"/>
      <c r="M2" s="7"/>
      <c r="N2" s="7"/>
      <c r="O2" s="7"/>
      <c r="P2" s="7"/>
      <c r="Q2" s="7"/>
      <c r="R2" s="7"/>
      <c r="S2" s="7"/>
      <c r="T2" s="7"/>
    </row>
    <row r="3" spans="1:20" x14ac:dyDescent="0.2">
      <c r="A3" s="67"/>
      <c r="B3" s="67"/>
      <c r="C3" s="67"/>
      <c r="D3" s="29" t="s">
        <v>6</v>
      </c>
      <c r="E3" s="29" t="s">
        <v>7</v>
      </c>
      <c r="F3" s="29" t="s">
        <v>8</v>
      </c>
      <c r="G3" s="29" t="s">
        <v>9</v>
      </c>
      <c r="H3" s="29" t="s">
        <v>10</v>
      </c>
      <c r="I3" s="29" t="s">
        <v>11</v>
      </c>
      <c r="J3" s="20" t="s">
        <v>17</v>
      </c>
      <c r="K3" s="6"/>
      <c r="L3" s="6"/>
      <c r="M3" s="6"/>
      <c r="N3" s="6"/>
      <c r="O3" s="6"/>
      <c r="P3" s="6"/>
      <c r="Q3" s="6"/>
      <c r="R3" s="6"/>
      <c r="S3" s="6"/>
      <c r="T3" s="6"/>
    </row>
    <row r="4" spans="1:20" x14ac:dyDescent="0.2">
      <c r="A4" s="66" t="s">
        <v>22</v>
      </c>
      <c r="B4" s="66"/>
      <c r="C4" s="66"/>
      <c r="D4" s="33">
        <v>28</v>
      </c>
      <c r="E4" s="33">
        <v>20</v>
      </c>
      <c r="F4" s="33">
        <v>4</v>
      </c>
      <c r="G4" s="33">
        <v>4</v>
      </c>
      <c r="H4" s="33">
        <v>8</v>
      </c>
      <c r="I4" s="31">
        <f>HUB!I4</f>
        <v>10</v>
      </c>
      <c r="J4" s="32">
        <f t="shared" ref="J4:J26" si="0">SUM(D4:I4)</f>
        <v>74</v>
      </c>
      <c r="K4" s="7"/>
      <c r="L4" s="7"/>
      <c r="M4" s="7"/>
      <c r="N4" s="7"/>
      <c r="O4" s="7"/>
      <c r="P4" s="7"/>
      <c r="Q4" s="7"/>
      <c r="R4" s="7"/>
      <c r="S4" s="7"/>
      <c r="T4" s="7"/>
    </row>
    <row r="5" spans="1:20" x14ac:dyDescent="0.2">
      <c r="A5" s="66" t="s">
        <v>23</v>
      </c>
      <c r="B5" s="66"/>
      <c r="C5" s="66"/>
      <c r="D5" s="33">
        <v>32</v>
      </c>
      <c r="E5" s="33">
        <v>20</v>
      </c>
      <c r="F5" s="33">
        <v>4</v>
      </c>
      <c r="G5" s="33">
        <v>4</v>
      </c>
      <c r="H5" s="33">
        <v>8</v>
      </c>
      <c r="I5" s="31">
        <f>HUB!I5</f>
        <v>10</v>
      </c>
      <c r="J5" s="32">
        <f t="shared" si="0"/>
        <v>78</v>
      </c>
      <c r="K5" s="7"/>
      <c r="L5" s="7"/>
      <c r="M5" s="7"/>
      <c r="N5" s="7"/>
      <c r="O5" s="7"/>
      <c r="P5" s="7"/>
      <c r="Q5" s="7"/>
      <c r="R5" s="7"/>
      <c r="S5" s="7"/>
      <c r="T5" s="7"/>
    </row>
    <row r="6" spans="1:20" x14ac:dyDescent="0.2">
      <c r="A6" s="66" t="s">
        <v>24</v>
      </c>
      <c r="B6" s="66"/>
      <c r="C6" s="66"/>
      <c r="D6" s="33">
        <v>32</v>
      </c>
      <c r="E6" s="33">
        <v>20</v>
      </c>
      <c r="F6" s="33">
        <v>4</v>
      </c>
      <c r="G6" s="33">
        <v>8</v>
      </c>
      <c r="H6" s="33">
        <v>8</v>
      </c>
      <c r="I6" s="31">
        <f>HUB!I6</f>
        <v>9.1999999999999993</v>
      </c>
      <c r="J6" s="32">
        <f t="shared" si="0"/>
        <v>81.2</v>
      </c>
      <c r="K6" s="7"/>
      <c r="L6" s="7"/>
      <c r="M6" s="7"/>
      <c r="N6" s="7"/>
      <c r="O6" s="7"/>
      <c r="P6" s="7"/>
      <c r="Q6" s="7"/>
      <c r="R6" s="7"/>
      <c r="S6" s="7"/>
      <c r="T6" s="7"/>
    </row>
    <row r="7" spans="1:20" ht="12.75" customHeight="1" x14ac:dyDescent="0.2">
      <c r="A7" s="66" t="s">
        <v>25</v>
      </c>
      <c r="B7" s="66"/>
      <c r="C7" s="66"/>
      <c r="D7" s="33">
        <v>40</v>
      </c>
      <c r="E7" s="33">
        <v>20</v>
      </c>
      <c r="F7" s="33">
        <v>4</v>
      </c>
      <c r="G7" s="33">
        <v>10</v>
      </c>
      <c r="H7" s="33">
        <v>8</v>
      </c>
      <c r="I7" s="31">
        <f>HUB!I7</f>
        <v>10</v>
      </c>
      <c r="J7" s="32">
        <f t="shared" si="0"/>
        <v>92</v>
      </c>
      <c r="K7" s="7"/>
      <c r="L7" s="7"/>
      <c r="M7" s="7"/>
      <c r="N7" s="7"/>
      <c r="O7" s="7"/>
      <c r="P7" s="7"/>
      <c r="Q7" s="7"/>
      <c r="R7" s="7"/>
      <c r="S7" s="7"/>
      <c r="T7" s="7"/>
    </row>
    <row r="8" spans="1:20" x14ac:dyDescent="0.2">
      <c r="A8" s="66" t="s">
        <v>26</v>
      </c>
      <c r="B8" s="66"/>
      <c r="C8" s="66"/>
      <c r="D8" s="33">
        <v>16</v>
      </c>
      <c r="E8" s="33">
        <v>15</v>
      </c>
      <c r="F8" s="33">
        <v>3.5</v>
      </c>
      <c r="G8" s="33">
        <v>2</v>
      </c>
      <c r="H8" s="33">
        <v>7</v>
      </c>
      <c r="I8" s="31">
        <f>HUB!I8</f>
        <v>9.1999999999999993</v>
      </c>
      <c r="J8" s="32">
        <f t="shared" si="0"/>
        <v>52.7</v>
      </c>
      <c r="K8" s="7"/>
      <c r="L8" s="7"/>
      <c r="M8" s="7"/>
      <c r="N8" s="7"/>
      <c r="O8" s="7"/>
      <c r="P8" s="7"/>
      <c r="Q8" s="7"/>
      <c r="R8" s="7"/>
      <c r="S8" s="7"/>
      <c r="T8" s="7"/>
    </row>
    <row r="9" spans="1:20" x14ac:dyDescent="0.2">
      <c r="A9" s="66" t="s">
        <v>27</v>
      </c>
      <c r="B9" s="66"/>
      <c r="C9" s="66"/>
      <c r="D9" s="33">
        <v>24</v>
      </c>
      <c r="E9" s="33">
        <v>20</v>
      </c>
      <c r="F9" s="33">
        <v>4</v>
      </c>
      <c r="G9" s="33">
        <v>10</v>
      </c>
      <c r="H9" s="33">
        <v>8</v>
      </c>
      <c r="I9" s="31">
        <f>HUB!I9</f>
        <v>10</v>
      </c>
      <c r="J9" s="32">
        <f t="shared" si="0"/>
        <v>76</v>
      </c>
      <c r="K9" s="7"/>
      <c r="L9" s="7"/>
      <c r="M9" s="7"/>
      <c r="N9" s="7"/>
      <c r="O9" s="7"/>
      <c r="P9" s="7"/>
      <c r="Q9" s="7"/>
      <c r="R9" s="7"/>
      <c r="S9" s="7"/>
      <c r="T9" s="7"/>
    </row>
    <row r="10" spans="1:20" x14ac:dyDescent="0.2">
      <c r="A10" s="66" t="s">
        <v>19</v>
      </c>
      <c r="B10" s="66"/>
      <c r="C10" s="66"/>
      <c r="D10" s="33">
        <v>24</v>
      </c>
      <c r="E10" s="33">
        <v>20</v>
      </c>
      <c r="F10" s="33">
        <v>4</v>
      </c>
      <c r="G10" s="33">
        <v>8</v>
      </c>
      <c r="H10" s="33">
        <v>8</v>
      </c>
      <c r="I10" s="31">
        <f>HUB!I10</f>
        <v>10</v>
      </c>
      <c r="J10" s="32">
        <f t="shared" si="0"/>
        <v>74</v>
      </c>
      <c r="K10" s="7"/>
      <c r="L10" s="7"/>
      <c r="M10" s="7"/>
      <c r="N10" s="7"/>
      <c r="O10" s="7"/>
      <c r="P10" s="7"/>
      <c r="Q10" s="7"/>
      <c r="R10" s="7"/>
      <c r="S10" s="7"/>
      <c r="T10" s="7"/>
    </row>
    <row r="11" spans="1:20" x14ac:dyDescent="0.2">
      <c r="A11" s="66" t="s">
        <v>28</v>
      </c>
      <c r="B11" s="66"/>
      <c r="C11" s="66"/>
      <c r="D11" s="33">
        <v>20</v>
      </c>
      <c r="E11" s="33">
        <v>15</v>
      </c>
      <c r="F11" s="33">
        <v>3</v>
      </c>
      <c r="G11" s="33">
        <v>6</v>
      </c>
      <c r="H11" s="33">
        <v>7</v>
      </c>
      <c r="I11" s="31">
        <f>HUB!I11</f>
        <v>9.1999999999999993</v>
      </c>
      <c r="J11" s="32">
        <f t="shared" si="0"/>
        <v>60.2</v>
      </c>
      <c r="K11" s="7"/>
      <c r="L11" s="7"/>
      <c r="M11" s="7"/>
      <c r="N11" s="7"/>
      <c r="O11" s="7"/>
      <c r="P11" s="7"/>
      <c r="Q11" s="7"/>
      <c r="R11" s="7"/>
      <c r="S11" s="7"/>
      <c r="T11" s="7"/>
    </row>
    <row r="12" spans="1:20" x14ac:dyDescent="0.2">
      <c r="A12" s="66" t="s">
        <v>29</v>
      </c>
      <c r="B12" s="66"/>
      <c r="C12" s="66"/>
      <c r="D12" s="33">
        <v>40</v>
      </c>
      <c r="E12" s="33">
        <v>20</v>
      </c>
      <c r="F12" s="33">
        <v>4</v>
      </c>
      <c r="G12" s="33">
        <v>10</v>
      </c>
      <c r="H12" s="33">
        <v>8</v>
      </c>
      <c r="I12" s="31">
        <f>HUB!I12</f>
        <v>7.6</v>
      </c>
      <c r="J12" s="32">
        <f t="shared" si="0"/>
        <v>89.6</v>
      </c>
      <c r="K12" s="7"/>
      <c r="L12" s="7"/>
      <c r="M12" s="7"/>
      <c r="N12" s="7"/>
      <c r="O12" s="7"/>
      <c r="P12" s="7"/>
      <c r="Q12" s="7"/>
      <c r="R12" s="7"/>
      <c r="S12" s="7"/>
      <c r="T12" s="7"/>
    </row>
    <row r="13" spans="1:20" x14ac:dyDescent="0.2">
      <c r="A13" s="66" t="s">
        <v>30</v>
      </c>
      <c r="B13" s="66"/>
      <c r="C13" s="66"/>
      <c r="D13" s="33">
        <v>20</v>
      </c>
      <c r="E13" s="33">
        <v>20</v>
      </c>
      <c r="F13" s="33">
        <v>4</v>
      </c>
      <c r="G13" s="33">
        <v>6</v>
      </c>
      <c r="H13" s="33">
        <v>6</v>
      </c>
      <c r="I13" s="31">
        <f>HUB!I13</f>
        <v>10</v>
      </c>
      <c r="J13" s="32">
        <f t="shared" si="0"/>
        <v>66</v>
      </c>
      <c r="K13" s="7"/>
      <c r="L13" s="7"/>
      <c r="M13" s="7"/>
      <c r="N13" s="7"/>
      <c r="O13" s="7"/>
      <c r="P13" s="7"/>
      <c r="Q13" s="7"/>
      <c r="R13" s="7"/>
      <c r="S13" s="7"/>
      <c r="T13" s="7"/>
    </row>
    <row r="14" spans="1:20" x14ac:dyDescent="0.2">
      <c r="A14" s="66" t="s">
        <v>20</v>
      </c>
      <c r="B14" s="66"/>
      <c r="C14" s="66"/>
      <c r="D14" s="33">
        <v>40</v>
      </c>
      <c r="E14" s="33">
        <v>20</v>
      </c>
      <c r="F14" s="33">
        <v>4</v>
      </c>
      <c r="G14" s="33">
        <v>8</v>
      </c>
      <c r="H14" s="33">
        <v>8</v>
      </c>
      <c r="I14" s="31">
        <f>HUB!I14</f>
        <v>10</v>
      </c>
      <c r="J14" s="32">
        <f t="shared" si="0"/>
        <v>90</v>
      </c>
      <c r="K14" s="7"/>
      <c r="L14" s="7"/>
      <c r="M14" s="7"/>
      <c r="N14" s="7"/>
      <c r="O14" s="7"/>
      <c r="P14" s="7"/>
      <c r="Q14" s="7"/>
      <c r="R14" s="7"/>
      <c r="S14" s="7"/>
      <c r="T14" s="7"/>
    </row>
    <row r="15" spans="1:20" x14ac:dyDescent="0.2">
      <c r="A15" s="66" t="s">
        <v>31</v>
      </c>
      <c r="B15" s="66"/>
      <c r="C15" s="66"/>
      <c r="D15" s="33">
        <v>40</v>
      </c>
      <c r="E15" s="33">
        <v>20</v>
      </c>
      <c r="F15" s="33">
        <v>4</v>
      </c>
      <c r="G15" s="33">
        <v>0</v>
      </c>
      <c r="H15" s="33">
        <v>7</v>
      </c>
      <c r="I15" s="31">
        <f>HUB!I15</f>
        <v>10</v>
      </c>
      <c r="J15" s="32">
        <f t="shared" si="0"/>
        <v>81</v>
      </c>
      <c r="K15" s="7"/>
      <c r="L15" s="7"/>
      <c r="M15" s="7"/>
      <c r="N15" s="7"/>
      <c r="O15" s="7"/>
      <c r="P15" s="7"/>
      <c r="Q15" s="7"/>
      <c r="R15" s="7"/>
      <c r="S15" s="7"/>
      <c r="T15" s="7"/>
    </row>
    <row r="16" spans="1:20" ht="12.75" customHeight="1" x14ac:dyDescent="0.2">
      <c r="A16" s="66" t="s">
        <v>32</v>
      </c>
      <c r="B16" s="66"/>
      <c r="C16" s="66"/>
      <c r="D16" s="33">
        <v>40</v>
      </c>
      <c r="E16" s="33">
        <v>20</v>
      </c>
      <c r="F16" s="33">
        <v>4</v>
      </c>
      <c r="G16" s="33">
        <v>8</v>
      </c>
      <c r="H16" s="33">
        <v>8</v>
      </c>
      <c r="I16" s="31">
        <f>HUB!I16</f>
        <v>10</v>
      </c>
      <c r="J16" s="32">
        <f t="shared" si="0"/>
        <v>90</v>
      </c>
      <c r="K16" s="7"/>
      <c r="L16" s="7"/>
      <c r="M16" s="7"/>
      <c r="N16" s="7"/>
      <c r="O16" s="7"/>
      <c r="P16" s="7"/>
      <c r="Q16" s="7"/>
      <c r="R16" s="7"/>
      <c r="S16" s="7"/>
      <c r="T16" s="7"/>
    </row>
    <row r="17" spans="1:20" ht="12.75" customHeight="1" x14ac:dyDescent="0.2">
      <c r="A17" s="66" t="s">
        <v>33</v>
      </c>
      <c r="B17" s="66"/>
      <c r="C17" s="66"/>
      <c r="D17" s="33">
        <v>32</v>
      </c>
      <c r="E17" s="33">
        <v>20</v>
      </c>
      <c r="F17" s="33">
        <v>4</v>
      </c>
      <c r="G17" s="33">
        <v>10</v>
      </c>
      <c r="H17" s="33">
        <v>8</v>
      </c>
      <c r="I17" s="31">
        <f>HUB!I17</f>
        <v>10</v>
      </c>
      <c r="J17" s="32">
        <f t="shared" si="0"/>
        <v>84</v>
      </c>
      <c r="K17" s="7"/>
      <c r="L17" s="7"/>
      <c r="M17" s="7"/>
      <c r="N17" s="7"/>
      <c r="O17" s="7"/>
      <c r="P17" s="7"/>
      <c r="Q17" s="7"/>
      <c r="R17" s="7"/>
      <c r="S17" s="7"/>
      <c r="T17" s="7"/>
    </row>
    <row r="18" spans="1:20" x14ac:dyDescent="0.2">
      <c r="A18" s="66" t="s">
        <v>34</v>
      </c>
      <c r="B18" s="66"/>
      <c r="C18" s="66"/>
      <c r="D18" s="33">
        <v>20</v>
      </c>
      <c r="E18" s="33">
        <v>20</v>
      </c>
      <c r="F18" s="33">
        <v>4</v>
      </c>
      <c r="G18" s="33">
        <v>10</v>
      </c>
      <c r="H18" s="33">
        <v>8</v>
      </c>
      <c r="I18" s="31">
        <f>HUB!I18</f>
        <v>10</v>
      </c>
      <c r="J18" s="32">
        <f t="shared" si="0"/>
        <v>72</v>
      </c>
      <c r="K18" s="7"/>
      <c r="L18" s="7"/>
      <c r="M18" s="7"/>
      <c r="N18" s="7"/>
      <c r="O18" s="7"/>
      <c r="P18" s="7"/>
      <c r="Q18" s="7"/>
      <c r="R18" s="7"/>
      <c r="S18" s="7"/>
      <c r="T18" s="7"/>
    </row>
    <row r="19" spans="1:20" x14ac:dyDescent="0.2">
      <c r="A19" s="66" t="s">
        <v>35</v>
      </c>
      <c r="B19" s="66"/>
      <c r="C19" s="66"/>
      <c r="D19" s="33">
        <v>24</v>
      </c>
      <c r="E19" s="33">
        <v>20</v>
      </c>
      <c r="F19" s="33">
        <v>4</v>
      </c>
      <c r="G19" s="33">
        <v>8</v>
      </c>
      <c r="H19" s="33">
        <v>8</v>
      </c>
      <c r="I19" s="31">
        <f>HUB!I19</f>
        <v>10</v>
      </c>
      <c r="J19" s="32">
        <f t="shared" si="0"/>
        <v>74</v>
      </c>
      <c r="K19" s="7"/>
      <c r="L19" s="7"/>
      <c r="M19" s="7"/>
      <c r="N19" s="7"/>
      <c r="O19" s="7"/>
      <c r="P19" s="7"/>
      <c r="Q19" s="7"/>
      <c r="R19" s="7"/>
      <c r="S19" s="7"/>
      <c r="T19" s="7"/>
    </row>
    <row r="20" spans="1:20" x14ac:dyDescent="0.2">
      <c r="A20" s="66" t="s">
        <v>36</v>
      </c>
      <c r="B20" s="66"/>
      <c r="C20" s="66"/>
      <c r="D20" s="33">
        <v>24</v>
      </c>
      <c r="E20" s="33">
        <v>20</v>
      </c>
      <c r="F20" s="33">
        <v>4</v>
      </c>
      <c r="G20" s="33">
        <v>6</v>
      </c>
      <c r="H20" s="33">
        <v>8</v>
      </c>
      <c r="I20" s="31">
        <f>HUB!I20</f>
        <v>10</v>
      </c>
      <c r="J20" s="32">
        <f t="shared" si="0"/>
        <v>72</v>
      </c>
      <c r="K20" s="7"/>
      <c r="L20" s="7"/>
      <c r="M20" s="7"/>
      <c r="N20" s="7"/>
      <c r="O20" s="7"/>
      <c r="P20" s="7"/>
      <c r="Q20" s="7"/>
      <c r="R20" s="7"/>
      <c r="S20" s="7"/>
      <c r="T20" s="7"/>
    </row>
    <row r="21" spans="1:20" ht="12.75" customHeight="1" x14ac:dyDescent="0.2">
      <c r="A21" s="66" t="s">
        <v>37</v>
      </c>
      <c r="B21" s="66"/>
      <c r="C21" s="66"/>
      <c r="D21" s="33">
        <v>24</v>
      </c>
      <c r="E21" s="33">
        <v>15</v>
      </c>
      <c r="F21" s="33">
        <v>3.5</v>
      </c>
      <c r="G21" s="33">
        <v>6</v>
      </c>
      <c r="H21" s="33">
        <v>7</v>
      </c>
      <c r="I21" s="31">
        <f>HUB!I21</f>
        <v>2</v>
      </c>
      <c r="J21" s="32">
        <f t="shared" si="0"/>
        <v>57.5</v>
      </c>
      <c r="K21" s="7"/>
      <c r="L21" s="7"/>
      <c r="M21" s="7"/>
      <c r="N21" s="7"/>
      <c r="O21" s="7"/>
      <c r="P21" s="7"/>
      <c r="Q21" s="7"/>
      <c r="R21" s="7"/>
      <c r="S21" s="7"/>
      <c r="T21" s="7"/>
    </row>
    <row r="22" spans="1:20" ht="12.75" customHeight="1" x14ac:dyDescent="0.2">
      <c r="A22" s="66" t="s">
        <v>38</v>
      </c>
      <c r="B22" s="66"/>
      <c r="C22" s="66"/>
      <c r="D22" s="33">
        <v>40</v>
      </c>
      <c r="E22" s="33">
        <v>20</v>
      </c>
      <c r="F22" s="33">
        <v>4</v>
      </c>
      <c r="G22" s="33">
        <v>8</v>
      </c>
      <c r="H22" s="33">
        <v>8</v>
      </c>
      <c r="I22" s="31">
        <f>HUB!I22</f>
        <v>10</v>
      </c>
      <c r="J22" s="32">
        <f t="shared" si="0"/>
        <v>90</v>
      </c>
      <c r="K22" s="7"/>
      <c r="L22" s="7"/>
      <c r="M22" s="7"/>
      <c r="N22" s="7"/>
      <c r="O22" s="7"/>
      <c r="P22" s="7"/>
      <c r="Q22" s="7"/>
      <c r="R22" s="7"/>
      <c r="S22" s="7"/>
      <c r="T22" s="7"/>
    </row>
    <row r="23" spans="1:20" ht="12.75" customHeight="1" x14ac:dyDescent="0.2">
      <c r="A23" s="66" t="s">
        <v>39</v>
      </c>
      <c r="B23" s="66"/>
      <c r="C23" s="66"/>
      <c r="D23" s="33">
        <v>36</v>
      </c>
      <c r="E23" s="33">
        <v>20</v>
      </c>
      <c r="F23" s="33">
        <v>4</v>
      </c>
      <c r="G23" s="33">
        <v>10</v>
      </c>
      <c r="H23" s="33">
        <v>8</v>
      </c>
      <c r="I23" s="31">
        <f>HUB!I23</f>
        <v>10</v>
      </c>
      <c r="J23" s="32">
        <f t="shared" si="0"/>
        <v>88</v>
      </c>
      <c r="K23" s="7"/>
      <c r="L23" s="7"/>
      <c r="M23" s="7"/>
      <c r="N23" s="7"/>
      <c r="O23" s="7"/>
      <c r="P23" s="7"/>
      <c r="Q23" s="7"/>
      <c r="R23" s="7"/>
      <c r="S23" s="7"/>
      <c r="T23" s="7"/>
    </row>
    <row r="24" spans="1:20" x14ac:dyDescent="0.2">
      <c r="A24" s="66" t="s">
        <v>40</v>
      </c>
      <c r="B24" s="66"/>
      <c r="C24" s="66"/>
      <c r="D24" s="33">
        <v>40</v>
      </c>
      <c r="E24" s="33">
        <v>20</v>
      </c>
      <c r="F24" s="33">
        <v>4</v>
      </c>
      <c r="G24" s="33">
        <v>10</v>
      </c>
      <c r="H24" s="33">
        <v>8</v>
      </c>
      <c r="I24" s="31">
        <f>HUB!I24</f>
        <v>10</v>
      </c>
      <c r="J24" s="32">
        <f t="shared" si="0"/>
        <v>92</v>
      </c>
      <c r="K24" s="7"/>
      <c r="L24" s="7"/>
      <c r="M24" s="7"/>
      <c r="N24" s="7"/>
      <c r="O24" s="7"/>
      <c r="P24" s="7"/>
      <c r="Q24" s="7"/>
      <c r="R24" s="7"/>
      <c r="S24" s="7"/>
      <c r="T24" s="7"/>
    </row>
    <row r="25" spans="1:20" ht="12.75" customHeight="1" x14ac:dyDescent="0.2">
      <c r="A25" s="66" t="s">
        <v>41</v>
      </c>
      <c r="B25" s="66"/>
      <c r="C25" s="66"/>
      <c r="D25" s="33">
        <v>24</v>
      </c>
      <c r="E25" s="33">
        <v>20</v>
      </c>
      <c r="F25" s="33">
        <v>4</v>
      </c>
      <c r="G25" s="33">
        <v>6</v>
      </c>
      <c r="H25" s="33">
        <v>8</v>
      </c>
      <c r="I25" s="31">
        <f>HUB!I25</f>
        <v>6</v>
      </c>
      <c r="J25" s="32">
        <f t="shared" si="0"/>
        <v>68</v>
      </c>
      <c r="K25" s="7"/>
      <c r="L25" s="7"/>
      <c r="M25" s="7"/>
      <c r="N25" s="7"/>
      <c r="O25" s="7"/>
      <c r="P25" s="7"/>
      <c r="Q25" s="7"/>
      <c r="R25" s="7"/>
      <c r="S25" s="7"/>
      <c r="T25" s="7"/>
    </row>
    <row r="26" spans="1:20" x14ac:dyDescent="0.2">
      <c r="A26" s="66" t="s">
        <v>42</v>
      </c>
      <c r="B26" s="66"/>
      <c r="C26" s="66"/>
      <c r="D26" s="33">
        <v>28</v>
      </c>
      <c r="E26" s="33">
        <v>20</v>
      </c>
      <c r="F26" s="33">
        <v>4</v>
      </c>
      <c r="G26" s="33">
        <v>8</v>
      </c>
      <c r="H26" s="33">
        <v>8</v>
      </c>
      <c r="I26" s="31">
        <f>HUB!I26</f>
        <v>10</v>
      </c>
      <c r="J26" s="32">
        <f t="shared" si="0"/>
        <v>78</v>
      </c>
      <c r="K26" s="7"/>
      <c r="L26" s="7"/>
      <c r="M26" s="7"/>
      <c r="N26" s="7"/>
      <c r="O26" s="7"/>
      <c r="P26" s="7"/>
      <c r="Q26" s="7"/>
      <c r="R26" s="7"/>
      <c r="S26" s="7"/>
      <c r="T26" s="7"/>
    </row>
    <row r="27" spans="1:20" x14ac:dyDescent="0.2">
      <c r="A27" s="7"/>
      <c r="B27" s="7"/>
      <c r="C27" s="7"/>
      <c r="D27" s="7"/>
      <c r="E27" s="7"/>
      <c r="F27" s="7"/>
      <c r="G27" s="7"/>
      <c r="H27" s="7"/>
      <c r="I27" s="7"/>
      <c r="J27" s="7"/>
      <c r="K27" s="7"/>
      <c r="L27" s="7"/>
      <c r="M27" s="7"/>
      <c r="N27" s="7"/>
      <c r="O27" s="7"/>
      <c r="P27" s="7"/>
      <c r="Q27" s="7"/>
      <c r="R27" s="7"/>
      <c r="S27" s="7"/>
      <c r="T27" s="7"/>
    </row>
    <row r="28" spans="1:20" x14ac:dyDescent="0.2">
      <c r="A28" s="7"/>
      <c r="B28" s="7"/>
      <c r="C28" s="7"/>
      <c r="D28" s="7"/>
      <c r="E28" s="7"/>
      <c r="F28" s="7"/>
      <c r="G28" s="7"/>
      <c r="H28" s="7"/>
      <c r="I28" s="7"/>
      <c r="J28" s="7"/>
      <c r="K28" s="7"/>
      <c r="L28" s="7"/>
      <c r="M28" s="7"/>
      <c r="N28" s="7"/>
      <c r="O28" s="7"/>
      <c r="P28" s="7"/>
      <c r="Q28" s="7"/>
      <c r="R28" s="7"/>
      <c r="S28" s="7"/>
      <c r="T28" s="7"/>
    </row>
    <row r="29" spans="1:20" x14ac:dyDescent="0.2">
      <c r="A29" s="7"/>
      <c r="B29" s="7"/>
      <c r="C29" s="7"/>
      <c r="D29" s="7"/>
      <c r="E29" s="7"/>
      <c r="F29" s="7"/>
      <c r="G29" s="7"/>
      <c r="H29" s="7"/>
      <c r="I29" s="7"/>
      <c r="J29" s="7"/>
      <c r="K29" s="7"/>
      <c r="L29" s="7"/>
      <c r="M29" s="7"/>
      <c r="N29" s="7"/>
      <c r="O29" s="7"/>
      <c r="P29" s="7"/>
      <c r="Q29" s="7"/>
      <c r="R29" s="7"/>
      <c r="S29" s="7"/>
      <c r="T29" s="7"/>
    </row>
    <row r="30" spans="1:20" x14ac:dyDescent="0.2">
      <c r="A30" s="7"/>
      <c r="B30" s="7"/>
      <c r="C30" s="7"/>
      <c r="D30" s="7"/>
      <c r="E30" s="7"/>
      <c r="F30" s="7"/>
      <c r="G30" s="7"/>
      <c r="H30" s="7"/>
      <c r="I30" s="7"/>
      <c r="J30" s="7"/>
      <c r="K30" s="7"/>
      <c r="L30" s="7"/>
      <c r="M30" s="7"/>
      <c r="N30" s="7"/>
      <c r="O30" s="7"/>
      <c r="P30" s="7"/>
      <c r="Q30" s="7"/>
      <c r="R30" s="7"/>
      <c r="S30" s="7"/>
      <c r="T30" s="7"/>
    </row>
    <row r="31" spans="1:20" x14ac:dyDescent="0.2">
      <c r="A31" s="7"/>
      <c r="B31" s="7"/>
      <c r="C31" s="7"/>
      <c r="D31" s="7"/>
      <c r="E31" s="7"/>
      <c r="F31" s="7"/>
      <c r="G31" s="7"/>
      <c r="H31" s="7"/>
      <c r="I31" s="7"/>
      <c r="J31" s="7"/>
      <c r="K31" s="7"/>
      <c r="L31" s="7"/>
      <c r="M31" s="7"/>
      <c r="N31" s="7"/>
      <c r="O31" s="7"/>
      <c r="P31" s="7"/>
      <c r="Q31" s="7"/>
      <c r="R31" s="7"/>
      <c r="S31" s="7"/>
      <c r="T31" s="7"/>
    </row>
    <row r="32" spans="1:20" x14ac:dyDescent="0.2">
      <c r="A32" s="7"/>
      <c r="B32" s="7"/>
      <c r="C32" s="7"/>
      <c r="D32" s="7"/>
      <c r="E32" s="7"/>
      <c r="F32" s="7"/>
      <c r="G32" s="7"/>
      <c r="H32" s="7"/>
      <c r="I32" s="7"/>
      <c r="J32" s="7"/>
      <c r="K32" s="7"/>
      <c r="L32" s="7"/>
      <c r="M32" s="7"/>
      <c r="N32" s="7"/>
      <c r="O32" s="7"/>
      <c r="P32" s="7"/>
      <c r="Q32" s="7"/>
      <c r="R32" s="7"/>
      <c r="S32" s="7"/>
      <c r="T32" s="7"/>
    </row>
    <row r="33" spans="1:20" x14ac:dyDescent="0.2">
      <c r="A33" s="7"/>
      <c r="B33" s="7"/>
      <c r="C33" s="7"/>
      <c r="D33" s="7"/>
      <c r="E33" s="7"/>
      <c r="F33" s="7"/>
      <c r="G33" s="7"/>
      <c r="H33" s="7"/>
      <c r="I33" s="7"/>
      <c r="J33" s="7"/>
      <c r="K33" s="7"/>
      <c r="L33" s="7"/>
      <c r="M33" s="7"/>
      <c r="N33" s="7"/>
      <c r="O33" s="7"/>
      <c r="P33" s="7"/>
      <c r="Q33" s="7"/>
      <c r="R33" s="7"/>
      <c r="S33" s="7"/>
      <c r="T33" s="7"/>
    </row>
    <row r="34" spans="1:20" x14ac:dyDescent="0.2">
      <c r="A34" s="7"/>
      <c r="B34" s="7"/>
      <c r="C34" s="7"/>
      <c r="D34" s="7"/>
      <c r="E34" s="7"/>
      <c r="F34" s="7"/>
      <c r="G34" s="7"/>
      <c r="H34" s="7"/>
      <c r="I34" s="7"/>
      <c r="J34" s="7"/>
      <c r="K34" s="7"/>
      <c r="L34" s="7"/>
      <c r="M34" s="7"/>
      <c r="N34" s="7"/>
      <c r="O34" s="7"/>
      <c r="P34" s="7"/>
      <c r="Q34" s="7"/>
      <c r="R34" s="7"/>
      <c r="S34" s="7"/>
      <c r="T34" s="7"/>
    </row>
    <row r="35" spans="1:20" x14ac:dyDescent="0.2">
      <c r="A35" s="7"/>
      <c r="B35" s="7"/>
      <c r="C35" s="7"/>
      <c r="D35" s="7"/>
      <c r="E35" s="7"/>
      <c r="F35" s="7"/>
      <c r="G35" s="7"/>
      <c r="H35" s="7"/>
      <c r="I35" s="7"/>
      <c r="J35" s="7"/>
      <c r="K35" s="7"/>
      <c r="L35" s="7"/>
      <c r="M35" s="7"/>
      <c r="N35" s="7"/>
      <c r="O35" s="7"/>
      <c r="P35" s="7"/>
      <c r="Q35" s="7"/>
      <c r="R35" s="7"/>
      <c r="S35" s="7"/>
      <c r="T35" s="7"/>
    </row>
    <row r="36" spans="1:20" x14ac:dyDescent="0.2">
      <c r="A36" s="7"/>
      <c r="B36" s="7"/>
      <c r="C36" s="7"/>
      <c r="D36" s="7"/>
      <c r="E36" s="7"/>
      <c r="F36" s="7"/>
      <c r="G36" s="7"/>
      <c r="H36" s="7"/>
      <c r="I36" s="7"/>
      <c r="J36" s="7"/>
      <c r="K36" s="7"/>
      <c r="L36" s="7"/>
      <c r="M36" s="7"/>
      <c r="N36" s="7"/>
      <c r="O36" s="7"/>
      <c r="P36" s="7"/>
      <c r="Q36" s="7"/>
      <c r="R36" s="7"/>
      <c r="S36" s="7"/>
      <c r="T36" s="7"/>
    </row>
  </sheetData>
  <mergeCells count="24">
    <mergeCell ref="A26:C26"/>
    <mergeCell ref="A14:C14"/>
    <mergeCell ref="A15:C15"/>
    <mergeCell ref="A6:C6"/>
    <mergeCell ref="A7:C7"/>
    <mergeCell ref="A16:C16"/>
    <mergeCell ref="A17:C17"/>
    <mergeCell ref="A18:C18"/>
    <mergeCell ref="A19:C19"/>
    <mergeCell ref="A20:C20"/>
    <mergeCell ref="A21:C21"/>
    <mergeCell ref="A22:C22"/>
    <mergeCell ref="A23:C23"/>
    <mergeCell ref="A24:C24"/>
    <mergeCell ref="A25:C25"/>
    <mergeCell ref="A3:C3"/>
    <mergeCell ref="A4:C4"/>
    <mergeCell ref="A5:C5"/>
    <mergeCell ref="A13:C13"/>
    <mergeCell ref="A8:C8"/>
    <mergeCell ref="A9:C9"/>
    <mergeCell ref="A10:C10"/>
    <mergeCell ref="A11:C11"/>
    <mergeCell ref="A12:C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T36"/>
  <sheetViews>
    <sheetView workbookViewId="0">
      <selection activeCell="J4" sqref="J4"/>
    </sheetView>
  </sheetViews>
  <sheetFormatPr defaultRowHeight="12.75" x14ac:dyDescent="0.2"/>
  <cols>
    <col min="10" max="10" width="9.85546875" bestFit="1" customWidth="1"/>
    <col min="11" max="11" width="14.42578125" bestFit="1" customWidth="1"/>
  </cols>
  <sheetData>
    <row r="1" spans="1:20" ht="15.75" x14ac:dyDescent="0.25">
      <c r="A1" s="9" t="s">
        <v>0</v>
      </c>
      <c r="B1" s="8"/>
      <c r="C1" s="8"/>
      <c r="D1" s="8"/>
      <c r="E1" s="4"/>
      <c r="F1" s="4"/>
      <c r="G1" s="4"/>
      <c r="H1" s="4"/>
      <c r="I1" s="4"/>
      <c r="J1" s="4"/>
      <c r="K1" s="7"/>
      <c r="L1" s="7"/>
      <c r="M1" s="7"/>
      <c r="N1" s="7"/>
      <c r="O1" s="7"/>
      <c r="P1" s="7"/>
      <c r="Q1" s="7"/>
      <c r="R1" s="7"/>
      <c r="S1" s="7"/>
      <c r="T1" s="7"/>
    </row>
    <row r="2" spans="1:20" ht="15.75" x14ac:dyDescent="0.25">
      <c r="A2" s="4"/>
      <c r="B2" s="3"/>
      <c r="C2" s="3"/>
      <c r="D2" s="3"/>
      <c r="E2" s="3"/>
      <c r="F2" s="3"/>
      <c r="G2" s="3"/>
      <c r="H2" s="3"/>
      <c r="I2" s="3"/>
      <c r="J2" s="3"/>
      <c r="K2" s="3"/>
      <c r="L2" s="7"/>
      <c r="M2" s="7"/>
      <c r="N2" s="7"/>
      <c r="O2" s="7"/>
      <c r="P2" s="7"/>
      <c r="Q2" s="7"/>
      <c r="R2" s="7"/>
      <c r="S2" s="7"/>
      <c r="T2" s="7"/>
    </row>
    <row r="3" spans="1:20" x14ac:dyDescent="0.2">
      <c r="A3" s="67"/>
      <c r="B3" s="67"/>
      <c r="C3" s="67"/>
      <c r="D3" s="29" t="s">
        <v>6</v>
      </c>
      <c r="E3" s="29" t="s">
        <v>7</v>
      </c>
      <c r="F3" s="29" t="s">
        <v>8</v>
      </c>
      <c r="G3" s="29" t="s">
        <v>9</v>
      </c>
      <c r="H3" s="29" t="s">
        <v>10</v>
      </c>
      <c r="I3" s="29" t="s">
        <v>11</v>
      </c>
      <c r="J3" s="20" t="s">
        <v>17</v>
      </c>
      <c r="K3" s="6"/>
      <c r="L3" s="6"/>
      <c r="M3" s="6"/>
      <c r="N3" s="6"/>
      <c r="O3" s="6"/>
      <c r="P3" s="6"/>
      <c r="Q3" s="6"/>
      <c r="R3" s="6"/>
      <c r="S3" s="6"/>
      <c r="T3" s="6"/>
    </row>
    <row r="4" spans="1:20" x14ac:dyDescent="0.2">
      <c r="A4" s="66" t="s">
        <v>22</v>
      </c>
      <c r="B4" s="66"/>
      <c r="C4" s="66"/>
      <c r="D4" s="33">
        <v>28</v>
      </c>
      <c r="E4" s="33">
        <v>12.5</v>
      </c>
      <c r="F4" s="33">
        <v>2.5</v>
      </c>
      <c r="G4" s="33">
        <v>5</v>
      </c>
      <c r="H4" s="33">
        <v>6</v>
      </c>
      <c r="I4" s="31">
        <f>HUB!I4</f>
        <v>10</v>
      </c>
      <c r="J4" s="32">
        <f t="shared" ref="J4:J26" si="0">SUM(D4:I4)</f>
        <v>64</v>
      </c>
      <c r="K4" s="7"/>
      <c r="L4" s="7"/>
      <c r="M4" s="7"/>
      <c r="N4" s="7"/>
      <c r="O4" s="7"/>
      <c r="P4" s="7"/>
      <c r="Q4" s="7"/>
      <c r="R4" s="7"/>
      <c r="S4" s="7"/>
      <c r="T4" s="7"/>
    </row>
    <row r="5" spans="1:20" x14ac:dyDescent="0.2">
      <c r="A5" s="66" t="s">
        <v>23</v>
      </c>
      <c r="B5" s="66"/>
      <c r="C5" s="66"/>
      <c r="D5" s="33">
        <v>24</v>
      </c>
      <c r="E5" s="33">
        <v>12.5</v>
      </c>
      <c r="F5" s="33">
        <v>2.5</v>
      </c>
      <c r="G5" s="33">
        <v>5</v>
      </c>
      <c r="H5" s="33">
        <v>5</v>
      </c>
      <c r="I5" s="31">
        <f>HUB!I5</f>
        <v>10</v>
      </c>
      <c r="J5" s="32">
        <f t="shared" si="0"/>
        <v>59</v>
      </c>
      <c r="K5" s="7"/>
      <c r="L5" s="7"/>
      <c r="M5" s="7"/>
      <c r="N5" s="7"/>
      <c r="O5" s="7"/>
      <c r="P5" s="7"/>
      <c r="Q5" s="7"/>
      <c r="R5" s="7"/>
      <c r="S5" s="7"/>
      <c r="T5" s="7"/>
    </row>
    <row r="6" spans="1:20" x14ac:dyDescent="0.2">
      <c r="A6" s="66" t="s">
        <v>24</v>
      </c>
      <c r="B6" s="66"/>
      <c r="C6" s="66"/>
      <c r="D6" s="33">
        <v>28</v>
      </c>
      <c r="E6" s="33">
        <v>20</v>
      </c>
      <c r="F6" s="33">
        <v>3</v>
      </c>
      <c r="G6" s="33">
        <v>7</v>
      </c>
      <c r="H6" s="33">
        <v>8</v>
      </c>
      <c r="I6" s="31">
        <f>HUB!I6</f>
        <v>9.1999999999999993</v>
      </c>
      <c r="J6" s="32">
        <f t="shared" si="0"/>
        <v>75.2</v>
      </c>
      <c r="K6" s="7"/>
      <c r="L6" s="7"/>
      <c r="M6" s="7"/>
      <c r="N6" s="7"/>
      <c r="O6" s="7"/>
      <c r="P6" s="7"/>
      <c r="Q6" s="7"/>
      <c r="R6" s="7"/>
      <c r="S6" s="7"/>
      <c r="T6" s="7"/>
    </row>
    <row r="7" spans="1:20" ht="12.75" customHeight="1" x14ac:dyDescent="0.2">
      <c r="A7" s="66" t="s">
        <v>25</v>
      </c>
      <c r="B7" s="66"/>
      <c r="C7" s="66"/>
      <c r="D7" s="33">
        <v>24</v>
      </c>
      <c r="E7" s="33">
        <v>17.5</v>
      </c>
      <c r="F7" s="33">
        <v>3.5</v>
      </c>
      <c r="G7" s="33">
        <v>7</v>
      </c>
      <c r="H7" s="33">
        <v>8</v>
      </c>
      <c r="I7" s="31">
        <f>HUB!I7</f>
        <v>10</v>
      </c>
      <c r="J7" s="32">
        <f t="shared" si="0"/>
        <v>70</v>
      </c>
      <c r="K7" s="7"/>
      <c r="L7" s="7"/>
      <c r="M7" s="7"/>
      <c r="N7" s="7"/>
      <c r="O7" s="7"/>
      <c r="P7" s="7"/>
      <c r="Q7" s="7"/>
      <c r="R7" s="7"/>
      <c r="S7" s="7"/>
      <c r="T7" s="7"/>
    </row>
    <row r="8" spans="1:20" x14ac:dyDescent="0.2">
      <c r="A8" s="66" t="s">
        <v>26</v>
      </c>
      <c r="B8" s="66"/>
      <c r="C8" s="66"/>
      <c r="D8" s="33">
        <v>20</v>
      </c>
      <c r="E8" s="33">
        <v>12.5</v>
      </c>
      <c r="F8" s="33">
        <v>2.5</v>
      </c>
      <c r="G8" s="33">
        <v>5</v>
      </c>
      <c r="H8" s="33">
        <v>5</v>
      </c>
      <c r="I8" s="31">
        <f>HUB!I8</f>
        <v>9.1999999999999993</v>
      </c>
      <c r="J8" s="32">
        <f t="shared" si="0"/>
        <v>54.2</v>
      </c>
      <c r="K8" s="7"/>
      <c r="L8" s="7"/>
      <c r="M8" s="7"/>
      <c r="N8" s="7"/>
      <c r="O8" s="7"/>
      <c r="P8" s="7"/>
      <c r="Q8" s="7"/>
      <c r="R8" s="7"/>
      <c r="S8" s="7"/>
      <c r="T8" s="7"/>
    </row>
    <row r="9" spans="1:20" x14ac:dyDescent="0.2">
      <c r="A9" s="66" t="s">
        <v>27</v>
      </c>
      <c r="B9" s="66"/>
      <c r="C9" s="66"/>
      <c r="D9" s="33">
        <v>20</v>
      </c>
      <c r="E9" s="33">
        <v>12.5</v>
      </c>
      <c r="F9" s="33">
        <v>2.5</v>
      </c>
      <c r="G9" s="33">
        <v>6</v>
      </c>
      <c r="H9" s="33">
        <v>6</v>
      </c>
      <c r="I9" s="31">
        <f>HUB!I9</f>
        <v>10</v>
      </c>
      <c r="J9" s="32">
        <f t="shared" si="0"/>
        <v>57</v>
      </c>
      <c r="K9" s="7"/>
      <c r="L9" s="7"/>
      <c r="M9" s="7"/>
      <c r="N9" s="7"/>
      <c r="O9" s="7"/>
      <c r="P9" s="7"/>
      <c r="Q9" s="7"/>
      <c r="R9" s="7"/>
      <c r="S9" s="7"/>
      <c r="T9" s="7"/>
    </row>
    <row r="10" spans="1:20" x14ac:dyDescent="0.2">
      <c r="A10" s="66" t="s">
        <v>19</v>
      </c>
      <c r="B10" s="66"/>
      <c r="C10" s="66"/>
      <c r="D10" s="33">
        <v>32</v>
      </c>
      <c r="E10" s="33">
        <v>20</v>
      </c>
      <c r="F10" s="33">
        <v>4</v>
      </c>
      <c r="G10" s="33">
        <v>8</v>
      </c>
      <c r="H10" s="33">
        <v>7</v>
      </c>
      <c r="I10" s="31">
        <f>HUB!I10</f>
        <v>10</v>
      </c>
      <c r="J10" s="32">
        <f t="shared" si="0"/>
        <v>81</v>
      </c>
      <c r="K10" s="7"/>
      <c r="L10" s="7"/>
      <c r="M10" s="7"/>
      <c r="N10" s="7"/>
      <c r="O10" s="7"/>
      <c r="P10" s="7"/>
      <c r="Q10" s="7"/>
      <c r="R10" s="7"/>
      <c r="S10" s="7"/>
      <c r="T10" s="7"/>
    </row>
    <row r="11" spans="1:20" x14ac:dyDescent="0.2">
      <c r="A11" s="66" t="s">
        <v>28</v>
      </c>
      <c r="B11" s="66"/>
      <c r="C11" s="66"/>
      <c r="D11" s="33">
        <v>24</v>
      </c>
      <c r="E11" s="33">
        <v>15</v>
      </c>
      <c r="F11" s="33">
        <v>3</v>
      </c>
      <c r="G11" s="33">
        <v>6</v>
      </c>
      <c r="H11" s="33">
        <v>6</v>
      </c>
      <c r="I11" s="31">
        <f>HUB!I11</f>
        <v>9.1999999999999993</v>
      </c>
      <c r="J11" s="32">
        <f t="shared" si="0"/>
        <v>63.2</v>
      </c>
      <c r="K11" s="7"/>
      <c r="L11" s="7"/>
      <c r="M11" s="7"/>
      <c r="N11" s="7"/>
      <c r="O11" s="7"/>
      <c r="P11" s="7"/>
      <c r="Q11" s="7"/>
      <c r="R11" s="7"/>
      <c r="S11" s="7"/>
      <c r="T11" s="7"/>
    </row>
    <row r="12" spans="1:20" x14ac:dyDescent="0.2">
      <c r="A12" s="66" t="s">
        <v>29</v>
      </c>
      <c r="B12" s="66"/>
      <c r="C12" s="66"/>
      <c r="D12" s="33">
        <v>32</v>
      </c>
      <c r="E12" s="33">
        <v>17.5</v>
      </c>
      <c r="F12" s="33">
        <v>4</v>
      </c>
      <c r="G12" s="33">
        <v>8</v>
      </c>
      <c r="H12" s="33">
        <v>8</v>
      </c>
      <c r="I12" s="31">
        <f>HUB!I12</f>
        <v>7.6</v>
      </c>
      <c r="J12" s="32">
        <f t="shared" si="0"/>
        <v>77.099999999999994</v>
      </c>
      <c r="K12" s="7"/>
      <c r="L12" s="7"/>
      <c r="M12" s="7"/>
      <c r="N12" s="7"/>
      <c r="O12" s="7"/>
      <c r="P12" s="7"/>
      <c r="Q12" s="7"/>
      <c r="R12" s="7"/>
      <c r="S12" s="7"/>
      <c r="T12" s="7"/>
    </row>
    <row r="13" spans="1:20" x14ac:dyDescent="0.2">
      <c r="A13" s="66" t="s">
        <v>30</v>
      </c>
      <c r="B13" s="66"/>
      <c r="C13" s="66"/>
      <c r="D13" s="33">
        <v>20</v>
      </c>
      <c r="E13" s="33">
        <v>12.5</v>
      </c>
      <c r="F13" s="33">
        <v>2.5</v>
      </c>
      <c r="G13" s="33">
        <v>5</v>
      </c>
      <c r="H13" s="33">
        <v>5</v>
      </c>
      <c r="I13" s="31">
        <f>HUB!I13</f>
        <v>10</v>
      </c>
      <c r="J13" s="32">
        <f t="shared" si="0"/>
        <v>55</v>
      </c>
      <c r="K13" s="7"/>
      <c r="L13" s="7"/>
      <c r="M13" s="7"/>
      <c r="N13" s="7"/>
      <c r="O13" s="7"/>
      <c r="P13" s="7"/>
      <c r="Q13" s="7"/>
      <c r="R13" s="7"/>
      <c r="S13" s="7"/>
      <c r="T13" s="7"/>
    </row>
    <row r="14" spans="1:20" x14ac:dyDescent="0.2">
      <c r="A14" s="66" t="s">
        <v>20</v>
      </c>
      <c r="B14" s="66"/>
      <c r="C14" s="66"/>
      <c r="D14" s="33">
        <v>24</v>
      </c>
      <c r="E14" s="33">
        <v>15</v>
      </c>
      <c r="F14" s="33">
        <v>3</v>
      </c>
      <c r="G14" s="33">
        <v>6</v>
      </c>
      <c r="H14" s="33">
        <v>6</v>
      </c>
      <c r="I14" s="31">
        <f>HUB!I14</f>
        <v>10</v>
      </c>
      <c r="J14" s="32">
        <f t="shared" si="0"/>
        <v>64</v>
      </c>
      <c r="K14" s="7"/>
      <c r="L14" s="7"/>
      <c r="M14" s="7"/>
      <c r="N14" s="7"/>
      <c r="O14" s="7"/>
      <c r="P14" s="7"/>
      <c r="Q14" s="7"/>
      <c r="R14" s="7"/>
      <c r="S14" s="7"/>
      <c r="T14" s="7"/>
    </row>
    <row r="15" spans="1:20" x14ac:dyDescent="0.2">
      <c r="A15" s="66" t="s">
        <v>31</v>
      </c>
      <c r="B15" s="66"/>
      <c r="C15" s="66"/>
      <c r="D15" s="33">
        <v>20</v>
      </c>
      <c r="E15" s="33">
        <v>12.5</v>
      </c>
      <c r="F15" s="33">
        <v>2.5</v>
      </c>
      <c r="G15" s="33">
        <v>5</v>
      </c>
      <c r="H15" s="33">
        <v>5</v>
      </c>
      <c r="I15" s="31">
        <f>HUB!I15</f>
        <v>10</v>
      </c>
      <c r="J15" s="32">
        <f t="shared" si="0"/>
        <v>55</v>
      </c>
      <c r="K15" s="7"/>
      <c r="L15" s="7"/>
      <c r="M15" s="7"/>
      <c r="N15" s="7"/>
      <c r="O15" s="7"/>
      <c r="P15" s="7"/>
      <c r="Q15" s="7"/>
      <c r="R15" s="7"/>
      <c r="S15" s="7"/>
      <c r="T15" s="7"/>
    </row>
    <row r="16" spans="1:20" ht="12.75" customHeight="1" x14ac:dyDescent="0.2">
      <c r="A16" s="66" t="s">
        <v>32</v>
      </c>
      <c r="B16" s="66"/>
      <c r="C16" s="66"/>
      <c r="D16" s="33">
        <v>28</v>
      </c>
      <c r="E16" s="33">
        <v>22.5</v>
      </c>
      <c r="F16" s="33">
        <v>4.5</v>
      </c>
      <c r="G16" s="33">
        <v>8</v>
      </c>
      <c r="H16" s="33">
        <v>9</v>
      </c>
      <c r="I16" s="31">
        <f>HUB!I16</f>
        <v>10</v>
      </c>
      <c r="J16" s="32">
        <f t="shared" si="0"/>
        <v>82</v>
      </c>
      <c r="K16" s="7"/>
      <c r="L16" s="7"/>
      <c r="M16" s="7"/>
      <c r="N16" s="7"/>
      <c r="O16" s="7"/>
      <c r="P16" s="7"/>
      <c r="Q16" s="7"/>
      <c r="R16" s="7"/>
      <c r="S16" s="7"/>
      <c r="T16" s="7"/>
    </row>
    <row r="17" spans="1:20" ht="12.75" customHeight="1" x14ac:dyDescent="0.2">
      <c r="A17" s="66" t="s">
        <v>33</v>
      </c>
      <c r="B17" s="66"/>
      <c r="C17" s="66"/>
      <c r="D17" s="33">
        <v>20</v>
      </c>
      <c r="E17" s="33">
        <v>15</v>
      </c>
      <c r="F17" s="33">
        <v>3</v>
      </c>
      <c r="G17" s="33">
        <v>6</v>
      </c>
      <c r="H17" s="33">
        <v>6</v>
      </c>
      <c r="I17" s="31">
        <f>HUB!I17</f>
        <v>10</v>
      </c>
      <c r="J17" s="32">
        <f t="shared" si="0"/>
        <v>60</v>
      </c>
      <c r="K17" s="7"/>
      <c r="L17" s="7"/>
      <c r="M17" s="7"/>
      <c r="N17" s="7"/>
      <c r="O17" s="7"/>
      <c r="P17" s="7"/>
      <c r="Q17" s="7"/>
      <c r="R17" s="7"/>
      <c r="S17" s="7"/>
      <c r="T17" s="7"/>
    </row>
    <row r="18" spans="1:20" x14ac:dyDescent="0.2">
      <c r="A18" s="66" t="s">
        <v>34</v>
      </c>
      <c r="B18" s="66"/>
      <c r="C18" s="66"/>
      <c r="D18" s="33">
        <v>24</v>
      </c>
      <c r="E18" s="33">
        <v>15</v>
      </c>
      <c r="F18" s="33">
        <v>3</v>
      </c>
      <c r="G18" s="33">
        <v>6</v>
      </c>
      <c r="H18" s="33">
        <v>6</v>
      </c>
      <c r="I18" s="31">
        <f>HUB!I18</f>
        <v>10</v>
      </c>
      <c r="J18" s="32">
        <f t="shared" si="0"/>
        <v>64</v>
      </c>
      <c r="K18" s="7"/>
      <c r="L18" s="7"/>
      <c r="M18" s="7"/>
      <c r="N18" s="7"/>
      <c r="O18" s="7"/>
      <c r="P18" s="7"/>
      <c r="Q18" s="7"/>
      <c r="R18" s="7"/>
      <c r="S18" s="7"/>
      <c r="T18" s="7"/>
    </row>
    <row r="19" spans="1:20" x14ac:dyDescent="0.2">
      <c r="A19" s="66" t="s">
        <v>35</v>
      </c>
      <c r="B19" s="66"/>
      <c r="C19" s="66"/>
      <c r="D19" s="33">
        <v>32</v>
      </c>
      <c r="E19" s="33">
        <v>20</v>
      </c>
      <c r="F19" s="33">
        <v>4</v>
      </c>
      <c r="G19" s="33">
        <v>8</v>
      </c>
      <c r="H19" s="33">
        <v>9</v>
      </c>
      <c r="I19" s="31">
        <f>HUB!I19</f>
        <v>10</v>
      </c>
      <c r="J19" s="32">
        <f t="shared" si="0"/>
        <v>83</v>
      </c>
      <c r="K19" s="7"/>
      <c r="L19" s="7"/>
      <c r="M19" s="7"/>
      <c r="N19" s="7"/>
      <c r="O19" s="7"/>
      <c r="P19" s="7"/>
      <c r="Q19" s="7"/>
      <c r="R19" s="7"/>
      <c r="S19" s="7"/>
      <c r="T19" s="7"/>
    </row>
    <row r="20" spans="1:20" x14ac:dyDescent="0.2">
      <c r="A20" s="66" t="s">
        <v>36</v>
      </c>
      <c r="B20" s="66"/>
      <c r="C20" s="66"/>
      <c r="D20" s="33">
        <v>20</v>
      </c>
      <c r="E20" s="33">
        <v>12.5</v>
      </c>
      <c r="F20" s="33">
        <v>2.5</v>
      </c>
      <c r="G20" s="33">
        <v>5</v>
      </c>
      <c r="H20" s="33">
        <v>5</v>
      </c>
      <c r="I20" s="31">
        <f>HUB!I20</f>
        <v>10</v>
      </c>
      <c r="J20" s="32">
        <f t="shared" si="0"/>
        <v>55</v>
      </c>
      <c r="K20" s="7"/>
      <c r="L20" s="7"/>
      <c r="M20" s="7"/>
      <c r="N20" s="7"/>
      <c r="O20" s="7"/>
      <c r="P20" s="7"/>
      <c r="Q20" s="7"/>
      <c r="R20" s="7"/>
      <c r="S20" s="7"/>
      <c r="T20" s="7"/>
    </row>
    <row r="21" spans="1:20" ht="12.75" customHeight="1" x14ac:dyDescent="0.2">
      <c r="A21" s="66" t="s">
        <v>37</v>
      </c>
      <c r="B21" s="66"/>
      <c r="C21" s="66"/>
      <c r="D21" s="33">
        <v>20</v>
      </c>
      <c r="E21" s="33">
        <v>12.5</v>
      </c>
      <c r="F21" s="33">
        <v>2.5</v>
      </c>
      <c r="G21" s="33">
        <v>5</v>
      </c>
      <c r="H21" s="33">
        <v>5</v>
      </c>
      <c r="I21" s="31">
        <f>HUB!I21</f>
        <v>2</v>
      </c>
      <c r="J21" s="32">
        <f t="shared" si="0"/>
        <v>47</v>
      </c>
      <c r="K21" s="7"/>
      <c r="L21" s="7"/>
      <c r="M21" s="7"/>
      <c r="N21" s="7"/>
      <c r="O21" s="7"/>
      <c r="P21" s="7"/>
      <c r="Q21" s="7"/>
      <c r="R21" s="7"/>
      <c r="S21" s="7"/>
      <c r="T21" s="7"/>
    </row>
    <row r="22" spans="1:20" ht="12.75" customHeight="1" x14ac:dyDescent="0.2">
      <c r="A22" s="66" t="s">
        <v>38</v>
      </c>
      <c r="B22" s="66"/>
      <c r="C22" s="66"/>
      <c r="D22" s="33">
        <v>32</v>
      </c>
      <c r="E22" s="33">
        <v>20</v>
      </c>
      <c r="F22" s="33">
        <v>4</v>
      </c>
      <c r="G22" s="33">
        <v>8</v>
      </c>
      <c r="H22" s="33">
        <v>9</v>
      </c>
      <c r="I22" s="31">
        <f>HUB!I22</f>
        <v>10</v>
      </c>
      <c r="J22" s="32">
        <f t="shared" si="0"/>
        <v>83</v>
      </c>
      <c r="K22" s="7"/>
      <c r="L22" s="7"/>
      <c r="M22" s="7"/>
      <c r="N22" s="7"/>
      <c r="O22" s="7"/>
      <c r="P22" s="7"/>
      <c r="Q22" s="7"/>
      <c r="R22" s="7"/>
      <c r="S22" s="7"/>
      <c r="T22" s="7"/>
    </row>
    <row r="23" spans="1:20" ht="12.75" customHeight="1" x14ac:dyDescent="0.2">
      <c r="A23" s="66" t="s">
        <v>39</v>
      </c>
      <c r="B23" s="66"/>
      <c r="C23" s="66"/>
      <c r="D23" s="33">
        <v>36</v>
      </c>
      <c r="E23" s="33">
        <v>22.5</v>
      </c>
      <c r="F23" s="33">
        <v>5</v>
      </c>
      <c r="G23" s="33">
        <v>8</v>
      </c>
      <c r="H23" s="33">
        <v>10</v>
      </c>
      <c r="I23" s="31">
        <f>HUB!I23</f>
        <v>10</v>
      </c>
      <c r="J23" s="32">
        <f t="shared" si="0"/>
        <v>91.5</v>
      </c>
      <c r="K23" s="7"/>
      <c r="L23" s="7"/>
      <c r="M23" s="7"/>
      <c r="N23" s="7"/>
      <c r="O23" s="7"/>
      <c r="P23" s="7"/>
      <c r="Q23" s="7"/>
      <c r="R23" s="7"/>
      <c r="S23" s="7"/>
      <c r="T23" s="7"/>
    </row>
    <row r="24" spans="1:20" x14ac:dyDescent="0.2">
      <c r="A24" s="66" t="s">
        <v>40</v>
      </c>
      <c r="B24" s="66"/>
      <c r="C24" s="66"/>
      <c r="D24" s="33">
        <v>28</v>
      </c>
      <c r="E24" s="33">
        <v>17.5</v>
      </c>
      <c r="F24" s="33">
        <v>3.5</v>
      </c>
      <c r="G24" s="33">
        <v>6</v>
      </c>
      <c r="H24" s="33">
        <v>5</v>
      </c>
      <c r="I24" s="31">
        <f>HUB!I24</f>
        <v>10</v>
      </c>
      <c r="J24" s="32">
        <f t="shared" si="0"/>
        <v>70</v>
      </c>
      <c r="K24" s="7"/>
      <c r="L24" s="7"/>
      <c r="M24" s="7"/>
      <c r="N24" s="7"/>
      <c r="O24" s="7"/>
      <c r="P24" s="7"/>
      <c r="Q24" s="7"/>
      <c r="R24" s="7"/>
      <c r="S24" s="7"/>
      <c r="T24" s="7"/>
    </row>
    <row r="25" spans="1:20" ht="12.75" customHeight="1" x14ac:dyDescent="0.2">
      <c r="A25" s="66" t="s">
        <v>41</v>
      </c>
      <c r="B25" s="66"/>
      <c r="C25" s="66"/>
      <c r="D25" s="33">
        <v>24</v>
      </c>
      <c r="E25" s="33">
        <v>12.5</v>
      </c>
      <c r="F25" s="33">
        <v>2.5</v>
      </c>
      <c r="G25" s="33">
        <v>5</v>
      </c>
      <c r="H25" s="33">
        <v>5</v>
      </c>
      <c r="I25" s="31">
        <f>HUB!I25</f>
        <v>6</v>
      </c>
      <c r="J25" s="32">
        <f t="shared" si="0"/>
        <v>55</v>
      </c>
      <c r="K25" s="7"/>
      <c r="L25" s="7"/>
      <c r="M25" s="7"/>
      <c r="N25" s="7"/>
      <c r="O25" s="7"/>
      <c r="P25" s="7"/>
      <c r="Q25" s="7"/>
      <c r="R25" s="7"/>
      <c r="S25" s="7"/>
      <c r="T25" s="7"/>
    </row>
    <row r="26" spans="1:20" x14ac:dyDescent="0.2">
      <c r="A26" s="66" t="s">
        <v>42</v>
      </c>
      <c r="B26" s="66"/>
      <c r="C26" s="66"/>
      <c r="D26" s="33">
        <v>24</v>
      </c>
      <c r="E26" s="33">
        <v>12.5</v>
      </c>
      <c r="F26" s="33">
        <v>2.5</v>
      </c>
      <c r="G26" s="33">
        <v>5</v>
      </c>
      <c r="H26" s="33">
        <v>5</v>
      </c>
      <c r="I26" s="31">
        <f>HUB!I26</f>
        <v>10</v>
      </c>
      <c r="J26" s="32">
        <f t="shared" si="0"/>
        <v>59</v>
      </c>
      <c r="K26" s="7"/>
      <c r="L26" s="7"/>
      <c r="M26" s="7"/>
      <c r="N26" s="7"/>
      <c r="O26" s="7"/>
      <c r="P26" s="7"/>
      <c r="Q26" s="7"/>
      <c r="R26" s="7"/>
      <c r="S26" s="7"/>
      <c r="T26" s="7"/>
    </row>
    <row r="27" spans="1:20" x14ac:dyDescent="0.2">
      <c r="A27" s="7"/>
      <c r="B27" s="7"/>
      <c r="C27" s="7"/>
      <c r="D27" s="7"/>
      <c r="E27" s="7"/>
      <c r="F27" s="7"/>
      <c r="G27" s="7"/>
      <c r="H27" s="7"/>
      <c r="I27" s="7"/>
      <c r="J27" s="7"/>
      <c r="K27" s="7"/>
      <c r="L27" s="7"/>
      <c r="M27" s="7"/>
      <c r="N27" s="7"/>
      <c r="O27" s="7"/>
      <c r="P27" s="7"/>
      <c r="Q27" s="7"/>
      <c r="R27" s="7"/>
      <c r="S27" s="7"/>
      <c r="T27" s="7"/>
    </row>
    <row r="28" spans="1:20" x14ac:dyDescent="0.2">
      <c r="A28" s="7"/>
      <c r="B28" s="7"/>
      <c r="C28" s="7"/>
      <c r="D28" s="7"/>
      <c r="E28" s="7"/>
      <c r="F28" s="7"/>
      <c r="G28" s="7"/>
      <c r="H28" s="7"/>
      <c r="I28" s="7"/>
      <c r="J28" s="7"/>
      <c r="K28" s="7"/>
      <c r="L28" s="7"/>
      <c r="M28" s="7"/>
      <c r="N28" s="7"/>
      <c r="O28" s="7"/>
      <c r="P28" s="7"/>
      <c r="Q28" s="7"/>
      <c r="R28" s="7"/>
      <c r="S28" s="7"/>
      <c r="T28" s="7"/>
    </row>
    <row r="29" spans="1:20" x14ac:dyDescent="0.2">
      <c r="A29" s="7"/>
      <c r="B29" s="7"/>
      <c r="C29" s="7"/>
      <c r="D29" s="7"/>
      <c r="E29" s="7"/>
      <c r="F29" s="7"/>
      <c r="G29" s="7"/>
      <c r="H29" s="7"/>
      <c r="I29" s="7"/>
      <c r="J29" s="7"/>
      <c r="K29" s="7"/>
      <c r="L29" s="7"/>
      <c r="M29" s="7"/>
      <c r="N29" s="7"/>
      <c r="O29" s="7"/>
      <c r="P29" s="7"/>
      <c r="Q29" s="7"/>
      <c r="R29" s="7"/>
      <c r="S29" s="7"/>
      <c r="T29" s="7"/>
    </row>
    <row r="30" spans="1:20" x14ac:dyDescent="0.2">
      <c r="A30" s="7"/>
      <c r="B30" s="7"/>
      <c r="C30" s="7"/>
      <c r="D30" s="7"/>
      <c r="E30" s="7"/>
      <c r="F30" s="7"/>
      <c r="G30" s="7"/>
      <c r="H30" s="7"/>
      <c r="I30" s="7"/>
      <c r="J30" s="7"/>
      <c r="K30" s="7"/>
      <c r="L30" s="7"/>
      <c r="M30" s="7"/>
      <c r="N30" s="7"/>
      <c r="O30" s="7"/>
      <c r="P30" s="7"/>
      <c r="Q30" s="7"/>
      <c r="R30" s="7"/>
      <c r="S30" s="7"/>
      <c r="T30" s="7"/>
    </row>
    <row r="31" spans="1:20" x14ac:dyDescent="0.2">
      <c r="A31" s="7"/>
      <c r="B31" s="7"/>
      <c r="C31" s="7"/>
      <c r="D31" s="7"/>
      <c r="E31" s="7"/>
      <c r="F31" s="7"/>
      <c r="G31" s="7"/>
      <c r="H31" s="7"/>
      <c r="I31" s="7"/>
      <c r="J31" s="7"/>
      <c r="K31" s="7"/>
      <c r="L31" s="7"/>
      <c r="M31" s="7"/>
      <c r="N31" s="7"/>
      <c r="O31" s="7"/>
      <c r="P31" s="7"/>
      <c r="Q31" s="7"/>
      <c r="R31" s="7"/>
      <c r="S31" s="7"/>
      <c r="T31" s="7"/>
    </row>
    <row r="32" spans="1:20" x14ac:dyDescent="0.2">
      <c r="A32" s="7"/>
      <c r="B32" s="7"/>
      <c r="C32" s="7"/>
      <c r="D32" s="7"/>
      <c r="E32" s="7"/>
      <c r="F32" s="7"/>
      <c r="G32" s="7"/>
      <c r="H32" s="7"/>
      <c r="I32" s="7"/>
      <c r="J32" s="7"/>
      <c r="K32" s="7"/>
      <c r="L32" s="7"/>
      <c r="M32" s="7"/>
      <c r="N32" s="7"/>
      <c r="O32" s="7"/>
      <c r="P32" s="7"/>
      <c r="Q32" s="7"/>
      <c r="R32" s="7"/>
      <c r="S32" s="7"/>
      <c r="T32" s="7"/>
    </row>
    <row r="33" spans="1:20" x14ac:dyDescent="0.2">
      <c r="A33" s="7"/>
      <c r="B33" s="7"/>
      <c r="C33" s="7"/>
      <c r="D33" s="7"/>
      <c r="E33" s="7"/>
      <c r="F33" s="7"/>
      <c r="G33" s="7"/>
      <c r="H33" s="7"/>
      <c r="I33" s="7"/>
      <c r="J33" s="7"/>
      <c r="K33" s="7"/>
      <c r="L33" s="7"/>
      <c r="M33" s="7"/>
      <c r="N33" s="7"/>
      <c r="O33" s="7"/>
      <c r="P33" s="7"/>
      <c r="Q33" s="7"/>
      <c r="R33" s="7"/>
      <c r="S33" s="7"/>
      <c r="T33" s="7"/>
    </row>
    <row r="34" spans="1:20" x14ac:dyDescent="0.2">
      <c r="A34" s="7"/>
      <c r="B34" s="7"/>
      <c r="C34" s="7"/>
      <c r="D34" s="7"/>
      <c r="E34" s="7"/>
      <c r="F34" s="7"/>
      <c r="G34" s="7"/>
      <c r="H34" s="7"/>
      <c r="I34" s="7"/>
      <c r="J34" s="7"/>
      <c r="K34" s="7"/>
      <c r="L34" s="7"/>
      <c r="M34" s="7"/>
      <c r="N34" s="7"/>
      <c r="O34" s="7"/>
      <c r="P34" s="7"/>
      <c r="Q34" s="7"/>
      <c r="R34" s="7"/>
      <c r="S34" s="7"/>
      <c r="T34" s="7"/>
    </row>
    <row r="35" spans="1:20" x14ac:dyDescent="0.2">
      <c r="A35" s="7"/>
      <c r="B35" s="7"/>
      <c r="C35" s="7"/>
      <c r="D35" s="7"/>
      <c r="E35" s="7"/>
      <c r="F35" s="7"/>
      <c r="G35" s="7"/>
      <c r="H35" s="7"/>
      <c r="I35" s="7"/>
      <c r="J35" s="7"/>
      <c r="K35" s="7"/>
      <c r="L35" s="7"/>
      <c r="M35" s="7"/>
      <c r="N35" s="7"/>
      <c r="O35" s="7"/>
      <c r="P35" s="7"/>
      <c r="Q35" s="7"/>
      <c r="R35" s="7"/>
      <c r="S35" s="7"/>
      <c r="T35" s="7"/>
    </row>
    <row r="36" spans="1:20" x14ac:dyDescent="0.2">
      <c r="A36" s="7"/>
      <c r="B36" s="7"/>
      <c r="C36" s="7"/>
      <c r="D36" s="7"/>
      <c r="E36" s="7"/>
      <c r="F36" s="7"/>
      <c r="G36" s="7"/>
      <c r="H36" s="7"/>
      <c r="I36" s="7"/>
      <c r="J36" s="7"/>
      <c r="K36" s="7"/>
      <c r="L36" s="7"/>
      <c r="M36" s="7"/>
      <c r="N36" s="7"/>
      <c r="O36" s="7"/>
      <c r="P36" s="7"/>
      <c r="Q36" s="7"/>
      <c r="R36" s="7"/>
      <c r="S36" s="7"/>
      <c r="T36" s="7"/>
    </row>
  </sheetData>
  <mergeCells count="24">
    <mergeCell ref="A26:C26"/>
    <mergeCell ref="A14:C14"/>
    <mergeCell ref="A15:C15"/>
    <mergeCell ref="A7:C7"/>
    <mergeCell ref="A3:C3"/>
    <mergeCell ref="A4:C4"/>
    <mergeCell ref="A5:C5"/>
    <mergeCell ref="A6:C6"/>
    <mergeCell ref="A13:C13"/>
    <mergeCell ref="A8:C8"/>
    <mergeCell ref="A9:C9"/>
    <mergeCell ref="A10:C10"/>
    <mergeCell ref="A11:C11"/>
    <mergeCell ref="A12:C12"/>
    <mergeCell ref="A16:C16"/>
    <mergeCell ref="A17:C17"/>
    <mergeCell ref="A23:C23"/>
    <mergeCell ref="A24:C24"/>
    <mergeCell ref="A25:C25"/>
    <mergeCell ref="A18:C18"/>
    <mergeCell ref="A19:C19"/>
    <mergeCell ref="A20:C20"/>
    <mergeCell ref="A21:C21"/>
    <mergeCell ref="A22:C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T26"/>
  <sheetViews>
    <sheetView workbookViewId="0">
      <selection activeCell="J4" sqref="J4"/>
    </sheetView>
  </sheetViews>
  <sheetFormatPr defaultRowHeight="12.75" x14ac:dyDescent="0.2"/>
  <cols>
    <col min="1" max="9" width="9.140625" style="7"/>
    <col min="10" max="10" width="9.85546875" style="7" bestFit="1" customWidth="1"/>
    <col min="11" max="11" width="14.42578125" style="7" bestFit="1" customWidth="1"/>
    <col min="12" max="16384" width="9.140625" style="7"/>
  </cols>
  <sheetData>
    <row r="1" spans="1:20" ht="15.75" x14ac:dyDescent="0.25">
      <c r="A1" s="9" t="s">
        <v>0</v>
      </c>
      <c r="B1" s="8"/>
      <c r="C1" s="8"/>
      <c r="D1" s="8"/>
      <c r="E1" s="4"/>
      <c r="F1" s="4"/>
      <c r="G1" s="4"/>
      <c r="H1" s="4"/>
      <c r="I1" s="4"/>
      <c r="J1" s="4"/>
    </row>
    <row r="2" spans="1:20" ht="15.75" x14ac:dyDescent="0.25">
      <c r="A2" s="4"/>
      <c r="B2" s="3"/>
      <c r="C2" s="3"/>
      <c r="D2" s="3"/>
      <c r="E2" s="3"/>
      <c r="F2" s="3"/>
      <c r="G2" s="3"/>
      <c r="H2" s="3"/>
      <c r="I2" s="3"/>
      <c r="J2" s="3"/>
      <c r="K2" s="3"/>
    </row>
    <row r="3" spans="1:20" x14ac:dyDescent="0.2">
      <c r="A3" s="67"/>
      <c r="B3" s="67"/>
      <c r="C3" s="67"/>
      <c r="D3" s="29" t="s">
        <v>6</v>
      </c>
      <c r="E3" s="29" t="s">
        <v>7</v>
      </c>
      <c r="F3" s="29" t="s">
        <v>8</v>
      </c>
      <c r="G3" s="29" t="s">
        <v>9</v>
      </c>
      <c r="H3" s="29" t="s">
        <v>10</v>
      </c>
      <c r="I3" s="29" t="s">
        <v>11</v>
      </c>
      <c r="J3" s="20" t="s">
        <v>17</v>
      </c>
      <c r="K3" s="6"/>
      <c r="L3" s="6"/>
      <c r="M3" s="6"/>
      <c r="N3" s="6"/>
      <c r="O3" s="6"/>
      <c r="P3" s="6"/>
      <c r="Q3" s="6"/>
      <c r="R3" s="6"/>
      <c r="S3" s="6"/>
      <c r="T3" s="6"/>
    </row>
    <row r="4" spans="1:20" x14ac:dyDescent="0.2">
      <c r="A4" s="66" t="s">
        <v>22</v>
      </c>
      <c r="B4" s="66"/>
      <c r="C4" s="66"/>
      <c r="D4" s="33">
        <v>24</v>
      </c>
      <c r="E4" s="33">
        <v>15</v>
      </c>
      <c r="F4" s="33">
        <v>4</v>
      </c>
      <c r="G4" s="33">
        <v>6</v>
      </c>
      <c r="H4" s="33">
        <v>6</v>
      </c>
      <c r="I4" s="31">
        <f>HUB!I4</f>
        <v>10</v>
      </c>
      <c r="J4" s="32">
        <f>SUM(D4:I4)</f>
        <v>65</v>
      </c>
    </row>
    <row r="5" spans="1:20" x14ac:dyDescent="0.2">
      <c r="A5" s="66" t="s">
        <v>23</v>
      </c>
      <c r="B5" s="66"/>
      <c r="C5" s="66"/>
      <c r="D5" s="33">
        <v>24</v>
      </c>
      <c r="E5" s="33">
        <v>17.5</v>
      </c>
      <c r="F5" s="33">
        <v>4</v>
      </c>
      <c r="G5" s="33">
        <v>6</v>
      </c>
      <c r="H5" s="33">
        <v>6</v>
      </c>
      <c r="I5" s="31">
        <f>HUB!I5</f>
        <v>10</v>
      </c>
      <c r="J5" s="32">
        <f t="shared" ref="J5:J26" si="0">SUM(D5:I5)</f>
        <v>67.5</v>
      </c>
    </row>
    <row r="6" spans="1:20" x14ac:dyDescent="0.2">
      <c r="A6" s="66" t="s">
        <v>24</v>
      </c>
      <c r="B6" s="66"/>
      <c r="C6" s="66"/>
      <c r="D6" s="33">
        <v>26</v>
      </c>
      <c r="E6" s="33">
        <v>17.5</v>
      </c>
      <c r="F6" s="33">
        <v>3.5</v>
      </c>
      <c r="G6" s="33">
        <v>6</v>
      </c>
      <c r="H6" s="33">
        <v>6</v>
      </c>
      <c r="I6" s="31">
        <f>HUB!I6</f>
        <v>9.1999999999999993</v>
      </c>
      <c r="J6" s="32">
        <f t="shared" si="0"/>
        <v>68.2</v>
      </c>
    </row>
    <row r="7" spans="1:20" ht="12.75" customHeight="1" x14ac:dyDescent="0.2">
      <c r="A7" s="66" t="s">
        <v>25</v>
      </c>
      <c r="B7" s="66"/>
      <c r="C7" s="66"/>
      <c r="D7" s="33">
        <v>28</v>
      </c>
      <c r="E7" s="33">
        <v>17.5</v>
      </c>
      <c r="F7" s="33">
        <v>3.5</v>
      </c>
      <c r="G7" s="33">
        <v>6</v>
      </c>
      <c r="H7" s="33">
        <v>6</v>
      </c>
      <c r="I7" s="31">
        <f>HUB!I7</f>
        <v>10</v>
      </c>
      <c r="J7" s="32">
        <f t="shared" si="0"/>
        <v>71</v>
      </c>
    </row>
    <row r="8" spans="1:20" x14ac:dyDescent="0.2">
      <c r="A8" s="66" t="s">
        <v>26</v>
      </c>
      <c r="B8" s="66"/>
      <c r="C8" s="66"/>
      <c r="D8" s="33">
        <v>8</v>
      </c>
      <c r="E8" s="33">
        <v>10</v>
      </c>
      <c r="F8" s="33">
        <v>3</v>
      </c>
      <c r="G8" s="33">
        <v>6</v>
      </c>
      <c r="H8" s="33">
        <v>6</v>
      </c>
      <c r="I8" s="31">
        <f>HUB!I8</f>
        <v>9.1999999999999993</v>
      </c>
      <c r="J8" s="32">
        <f t="shared" si="0"/>
        <v>42.2</v>
      </c>
    </row>
    <row r="9" spans="1:20" x14ac:dyDescent="0.2">
      <c r="A9" s="66" t="s">
        <v>27</v>
      </c>
      <c r="B9" s="66"/>
      <c r="C9" s="66"/>
      <c r="D9" s="33">
        <v>24</v>
      </c>
      <c r="E9" s="33">
        <v>10</v>
      </c>
      <c r="F9" s="33">
        <v>3</v>
      </c>
      <c r="G9" s="33">
        <v>6</v>
      </c>
      <c r="H9" s="33">
        <v>6</v>
      </c>
      <c r="I9" s="31">
        <f>HUB!I9</f>
        <v>10</v>
      </c>
      <c r="J9" s="32">
        <f t="shared" si="0"/>
        <v>59</v>
      </c>
    </row>
    <row r="10" spans="1:20" x14ac:dyDescent="0.2">
      <c r="A10" s="66" t="s">
        <v>19</v>
      </c>
      <c r="B10" s="66"/>
      <c r="C10" s="66"/>
      <c r="D10" s="33">
        <v>36</v>
      </c>
      <c r="E10" s="33">
        <v>10</v>
      </c>
      <c r="F10" s="33">
        <v>3.5</v>
      </c>
      <c r="G10" s="33">
        <v>6</v>
      </c>
      <c r="H10" s="33">
        <v>6</v>
      </c>
      <c r="I10" s="31">
        <f>HUB!I10</f>
        <v>10</v>
      </c>
      <c r="J10" s="32">
        <f t="shared" si="0"/>
        <v>71.5</v>
      </c>
    </row>
    <row r="11" spans="1:20" x14ac:dyDescent="0.2">
      <c r="A11" s="66" t="s">
        <v>28</v>
      </c>
      <c r="B11" s="66"/>
      <c r="C11" s="66"/>
      <c r="D11" s="33">
        <v>16</v>
      </c>
      <c r="E11" s="33">
        <v>17.5</v>
      </c>
      <c r="F11" s="33">
        <v>3</v>
      </c>
      <c r="G11" s="33">
        <v>6</v>
      </c>
      <c r="H11" s="33">
        <v>6</v>
      </c>
      <c r="I11" s="31">
        <f>HUB!I11</f>
        <v>9.1999999999999993</v>
      </c>
      <c r="J11" s="32">
        <f t="shared" si="0"/>
        <v>57.7</v>
      </c>
    </row>
    <row r="12" spans="1:20" x14ac:dyDescent="0.2">
      <c r="A12" s="66" t="s">
        <v>29</v>
      </c>
      <c r="B12" s="66"/>
      <c r="C12" s="66"/>
      <c r="D12" s="33">
        <v>38</v>
      </c>
      <c r="E12" s="33">
        <v>22.5</v>
      </c>
      <c r="F12" s="33">
        <v>3.75</v>
      </c>
      <c r="G12" s="33">
        <v>6</v>
      </c>
      <c r="H12" s="33">
        <v>6</v>
      </c>
      <c r="I12" s="31">
        <f>HUB!I12</f>
        <v>7.6</v>
      </c>
      <c r="J12" s="32">
        <f t="shared" si="0"/>
        <v>83.85</v>
      </c>
    </row>
    <row r="13" spans="1:20" x14ac:dyDescent="0.2">
      <c r="A13" s="66" t="s">
        <v>30</v>
      </c>
      <c r="B13" s="66"/>
      <c r="C13" s="66"/>
      <c r="D13" s="33">
        <v>8</v>
      </c>
      <c r="E13" s="33">
        <v>7</v>
      </c>
      <c r="F13" s="33">
        <v>3</v>
      </c>
      <c r="G13" s="33">
        <v>6</v>
      </c>
      <c r="H13" s="33">
        <v>4</v>
      </c>
      <c r="I13" s="31">
        <f>HUB!I13</f>
        <v>10</v>
      </c>
      <c r="J13" s="32">
        <f t="shared" si="0"/>
        <v>38</v>
      </c>
    </row>
    <row r="14" spans="1:20" x14ac:dyDescent="0.2">
      <c r="A14" s="66" t="s">
        <v>20</v>
      </c>
      <c r="B14" s="66"/>
      <c r="C14" s="66"/>
      <c r="D14" s="33">
        <v>24</v>
      </c>
      <c r="E14" s="33">
        <v>10</v>
      </c>
      <c r="F14" s="33">
        <v>4</v>
      </c>
      <c r="G14" s="33">
        <v>6</v>
      </c>
      <c r="H14" s="33">
        <v>6</v>
      </c>
      <c r="I14" s="31">
        <f>HUB!I14</f>
        <v>10</v>
      </c>
      <c r="J14" s="32">
        <f t="shared" si="0"/>
        <v>60</v>
      </c>
    </row>
    <row r="15" spans="1:20" x14ac:dyDescent="0.2">
      <c r="A15" s="66" t="s">
        <v>31</v>
      </c>
      <c r="B15" s="66"/>
      <c r="C15" s="66"/>
      <c r="D15" s="33">
        <v>28</v>
      </c>
      <c r="E15" s="33">
        <v>20</v>
      </c>
      <c r="F15" s="33">
        <v>3.5</v>
      </c>
      <c r="G15" s="33">
        <v>6</v>
      </c>
      <c r="H15" s="33">
        <v>6</v>
      </c>
      <c r="I15" s="31">
        <f>HUB!I15</f>
        <v>10</v>
      </c>
      <c r="J15" s="32">
        <f t="shared" si="0"/>
        <v>73.5</v>
      </c>
    </row>
    <row r="16" spans="1:20" ht="12.75" customHeight="1" x14ac:dyDescent="0.2">
      <c r="A16" s="66" t="s">
        <v>32</v>
      </c>
      <c r="B16" s="66"/>
      <c r="C16" s="66"/>
      <c r="D16" s="33">
        <v>36</v>
      </c>
      <c r="E16" s="33">
        <v>22.5</v>
      </c>
      <c r="F16" s="33">
        <v>4.25</v>
      </c>
      <c r="G16" s="33">
        <v>6</v>
      </c>
      <c r="H16" s="33">
        <v>6</v>
      </c>
      <c r="I16" s="31">
        <f>HUB!I16</f>
        <v>10</v>
      </c>
      <c r="J16" s="32">
        <f t="shared" si="0"/>
        <v>84.75</v>
      </c>
    </row>
    <row r="17" spans="1:10" ht="12.75" customHeight="1" x14ac:dyDescent="0.2">
      <c r="A17" s="66" t="s">
        <v>33</v>
      </c>
      <c r="B17" s="66"/>
      <c r="C17" s="66"/>
      <c r="D17" s="33">
        <v>36</v>
      </c>
      <c r="E17" s="33">
        <v>22.5</v>
      </c>
      <c r="F17" s="33">
        <v>3.75</v>
      </c>
      <c r="G17" s="33">
        <v>6</v>
      </c>
      <c r="H17" s="33">
        <v>6</v>
      </c>
      <c r="I17" s="31">
        <f>HUB!I17</f>
        <v>10</v>
      </c>
      <c r="J17" s="32">
        <f t="shared" si="0"/>
        <v>84.25</v>
      </c>
    </row>
    <row r="18" spans="1:10" x14ac:dyDescent="0.2">
      <c r="A18" s="66" t="s">
        <v>34</v>
      </c>
      <c r="B18" s="66"/>
      <c r="C18" s="66"/>
      <c r="D18" s="33">
        <v>32</v>
      </c>
      <c r="E18" s="33">
        <v>20</v>
      </c>
      <c r="F18" s="33">
        <v>4</v>
      </c>
      <c r="G18" s="33">
        <v>6</v>
      </c>
      <c r="H18" s="33">
        <v>6</v>
      </c>
      <c r="I18" s="31">
        <f>HUB!I18</f>
        <v>10</v>
      </c>
      <c r="J18" s="32">
        <f t="shared" si="0"/>
        <v>78</v>
      </c>
    </row>
    <row r="19" spans="1:10" x14ac:dyDescent="0.2">
      <c r="A19" s="66" t="s">
        <v>35</v>
      </c>
      <c r="B19" s="66"/>
      <c r="C19" s="66"/>
      <c r="D19" s="33">
        <v>28</v>
      </c>
      <c r="E19" s="33">
        <v>18.75</v>
      </c>
      <c r="F19" s="33">
        <v>3.5</v>
      </c>
      <c r="G19" s="33">
        <v>6</v>
      </c>
      <c r="H19" s="33">
        <v>6</v>
      </c>
      <c r="I19" s="31">
        <f>HUB!I19</f>
        <v>10</v>
      </c>
      <c r="J19" s="32">
        <f t="shared" si="0"/>
        <v>72.25</v>
      </c>
    </row>
    <row r="20" spans="1:10" x14ac:dyDescent="0.2">
      <c r="A20" s="66" t="s">
        <v>36</v>
      </c>
      <c r="B20" s="66"/>
      <c r="C20" s="66"/>
      <c r="D20" s="33">
        <v>34</v>
      </c>
      <c r="E20" s="33">
        <v>22.5</v>
      </c>
      <c r="F20" s="33">
        <v>4</v>
      </c>
      <c r="G20" s="33">
        <v>6</v>
      </c>
      <c r="H20" s="33">
        <v>6</v>
      </c>
      <c r="I20" s="31">
        <f>HUB!I20</f>
        <v>10</v>
      </c>
      <c r="J20" s="32">
        <f t="shared" si="0"/>
        <v>82.5</v>
      </c>
    </row>
    <row r="21" spans="1:10" ht="12.75" customHeight="1" x14ac:dyDescent="0.2">
      <c r="A21" s="66" t="s">
        <v>37</v>
      </c>
      <c r="B21" s="66"/>
      <c r="C21" s="66"/>
      <c r="D21" s="33">
        <v>16</v>
      </c>
      <c r="E21" s="33">
        <v>15</v>
      </c>
      <c r="F21" s="33">
        <v>3</v>
      </c>
      <c r="G21" s="33">
        <v>6</v>
      </c>
      <c r="H21" s="33">
        <v>6</v>
      </c>
      <c r="I21" s="31">
        <f>HUB!I21</f>
        <v>2</v>
      </c>
      <c r="J21" s="32">
        <f t="shared" si="0"/>
        <v>48</v>
      </c>
    </row>
    <row r="22" spans="1:10" ht="12.75" customHeight="1" x14ac:dyDescent="0.2">
      <c r="A22" s="66" t="s">
        <v>38</v>
      </c>
      <c r="B22" s="66"/>
      <c r="C22" s="66"/>
      <c r="D22" s="33">
        <v>34</v>
      </c>
      <c r="E22" s="33">
        <v>20</v>
      </c>
      <c r="F22" s="33">
        <v>4.25</v>
      </c>
      <c r="G22" s="33">
        <v>6</v>
      </c>
      <c r="H22" s="33">
        <v>6</v>
      </c>
      <c r="I22" s="31">
        <f>HUB!I22</f>
        <v>10</v>
      </c>
      <c r="J22" s="32">
        <f t="shared" si="0"/>
        <v>80.25</v>
      </c>
    </row>
    <row r="23" spans="1:10" ht="12.75" customHeight="1" x14ac:dyDescent="0.2">
      <c r="A23" s="66" t="s">
        <v>39</v>
      </c>
      <c r="B23" s="66"/>
      <c r="C23" s="66"/>
      <c r="D23" s="33">
        <v>40</v>
      </c>
      <c r="E23" s="33">
        <v>22.5</v>
      </c>
      <c r="F23" s="33">
        <v>3.5</v>
      </c>
      <c r="G23" s="33">
        <v>6</v>
      </c>
      <c r="H23" s="33">
        <v>6</v>
      </c>
      <c r="I23" s="31">
        <f>HUB!I23</f>
        <v>10</v>
      </c>
      <c r="J23" s="32">
        <f t="shared" si="0"/>
        <v>88</v>
      </c>
    </row>
    <row r="24" spans="1:10" x14ac:dyDescent="0.2">
      <c r="A24" s="66" t="s">
        <v>40</v>
      </c>
      <c r="B24" s="66"/>
      <c r="C24" s="66"/>
      <c r="D24" s="33">
        <v>24</v>
      </c>
      <c r="E24" s="33">
        <v>20</v>
      </c>
      <c r="F24" s="33">
        <v>3.5</v>
      </c>
      <c r="G24" s="33">
        <v>6</v>
      </c>
      <c r="H24" s="33">
        <v>6</v>
      </c>
      <c r="I24" s="31">
        <f>HUB!I24</f>
        <v>10</v>
      </c>
      <c r="J24" s="32">
        <f t="shared" si="0"/>
        <v>69.5</v>
      </c>
    </row>
    <row r="25" spans="1:10" ht="12.75" customHeight="1" x14ac:dyDescent="0.2">
      <c r="A25" s="66" t="s">
        <v>41</v>
      </c>
      <c r="B25" s="66"/>
      <c r="C25" s="66"/>
      <c r="D25" s="33">
        <v>12</v>
      </c>
      <c r="E25" s="33">
        <v>10</v>
      </c>
      <c r="F25" s="33">
        <v>3</v>
      </c>
      <c r="G25" s="33">
        <v>6</v>
      </c>
      <c r="H25" s="33">
        <v>6</v>
      </c>
      <c r="I25" s="31">
        <f>HUB!I25</f>
        <v>6</v>
      </c>
      <c r="J25" s="32">
        <f t="shared" si="0"/>
        <v>43</v>
      </c>
    </row>
    <row r="26" spans="1:10" x14ac:dyDescent="0.2">
      <c r="A26" s="66" t="s">
        <v>42</v>
      </c>
      <c r="B26" s="66"/>
      <c r="C26" s="66"/>
      <c r="D26" s="33">
        <v>20</v>
      </c>
      <c r="E26" s="33">
        <v>12.5</v>
      </c>
      <c r="F26" s="33">
        <v>4</v>
      </c>
      <c r="G26" s="33">
        <v>6</v>
      </c>
      <c r="H26" s="33">
        <v>6</v>
      </c>
      <c r="I26" s="31">
        <f>HUB!I26</f>
        <v>10</v>
      </c>
      <c r="J26" s="32">
        <f t="shared" si="0"/>
        <v>58.5</v>
      </c>
    </row>
  </sheetData>
  <mergeCells count="24">
    <mergeCell ref="A26:C26"/>
    <mergeCell ref="A8:C8"/>
    <mergeCell ref="A14:C14"/>
    <mergeCell ref="A15:C15"/>
    <mergeCell ref="A3:C3"/>
    <mergeCell ref="A4:C4"/>
    <mergeCell ref="A5:C5"/>
    <mergeCell ref="A6:C6"/>
    <mergeCell ref="A7:C7"/>
    <mergeCell ref="A9:C9"/>
    <mergeCell ref="A10:C10"/>
    <mergeCell ref="A11:C11"/>
    <mergeCell ref="A12:C12"/>
    <mergeCell ref="A13:C13"/>
    <mergeCell ref="A16:C16"/>
    <mergeCell ref="A17:C17"/>
    <mergeCell ref="A23:C23"/>
    <mergeCell ref="A24:C24"/>
    <mergeCell ref="A25:C25"/>
    <mergeCell ref="A18:C18"/>
    <mergeCell ref="A19:C19"/>
    <mergeCell ref="A20:C20"/>
    <mergeCell ref="A21:C21"/>
    <mergeCell ref="A22:C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T27"/>
  <sheetViews>
    <sheetView workbookViewId="0">
      <selection activeCell="L38" sqref="L38"/>
    </sheetView>
  </sheetViews>
  <sheetFormatPr defaultRowHeight="12.75" x14ac:dyDescent="0.2"/>
  <cols>
    <col min="1" max="9" width="9.140625" style="7"/>
    <col min="10" max="10" width="9.85546875" style="7" bestFit="1" customWidth="1"/>
    <col min="11" max="11" width="14.42578125" style="7" bestFit="1" customWidth="1"/>
    <col min="12" max="16384" width="9.140625" style="7"/>
  </cols>
  <sheetData>
    <row r="1" spans="1:20" ht="15.75" x14ac:dyDescent="0.25">
      <c r="A1" s="9" t="s">
        <v>0</v>
      </c>
      <c r="B1" s="8"/>
      <c r="C1" s="8"/>
      <c r="D1" s="8"/>
      <c r="E1" s="4"/>
      <c r="F1" s="4"/>
      <c r="G1" s="4"/>
      <c r="H1" s="4"/>
      <c r="I1" s="4"/>
      <c r="J1" s="4"/>
    </row>
    <row r="2" spans="1:20" ht="15.75" x14ac:dyDescent="0.25">
      <c r="A2" s="4"/>
      <c r="B2" s="3"/>
      <c r="C2" s="3"/>
      <c r="D2" s="3"/>
      <c r="E2" s="3"/>
      <c r="F2" s="3"/>
      <c r="G2" s="3"/>
      <c r="H2" s="3"/>
      <c r="I2" s="3"/>
      <c r="J2" s="3"/>
      <c r="K2" s="3"/>
    </row>
    <row r="3" spans="1:20" x14ac:dyDescent="0.2">
      <c r="A3" s="67"/>
      <c r="B3" s="67"/>
      <c r="C3" s="67"/>
      <c r="D3" s="29" t="s">
        <v>6</v>
      </c>
      <c r="E3" s="29" t="s">
        <v>7</v>
      </c>
      <c r="F3" s="29" t="s">
        <v>8</v>
      </c>
      <c r="G3" s="29" t="s">
        <v>9</v>
      </c>
      <c r="H3" s="29" t="s">
        <v>10</v>
      </c>
      <c r="I3" s="29" t="s">
        <v>11</v>
      </c>
      <c r="J3" s="20" t="s">
        <v>17</v>
      </c>
      <c r="K3" s="6"/>
      <c r="L3" s="6"/>
      <c r="M3" s="6"/>
      <c r="N3" s="6"/>
      <c r="O3" s="6"/>
      <c r="P3" s="6"/>
      <c r="Q3" s="6"/>
      <c r="R3" s="6"/>
      <c r="S3" s="6"/>
      <c r="T3" s="6"/>
    </row>
    <row r="4" spans="1:20" x14ac:dyDescent="0.2">
      <c r="A4" s="66" t="s">
        <v>22</v>
      </c>
      <c r="B4" s="66"/>
      <c r="C4" s="66"/>
      <c r="D4" s="34">
        <v>22.4</v>
      </c>
      <c r="E4" s="34">
        <v>13</v>
      </c>
      <c r="F4" s="34">
        <v>3</v>
      </c>
      <c r="G4" s="34">
        <v>7</v>
      </c>
      <c r="H4" s="34">
        <v>6</v>
      </c>
      <c r="I4" s="34">
        <f>HUB!I4</f>
        <v>10</v>
      </c>
      <c r="J4" s="32">
        <f t="shared" ref="J4:J26" si="0">SUM(D4:I4)</f>
        <v>61.4</v>
      </c>
    </row>
    <row r="5" spans="1:20" x14ac:dyDescent="0.2">
      <c r="A5" s="66" t="s">
        <v>23</v>
      </c>
      <c r="B5" s="66"/>
      <c r="C5" s="66"/>
      <c r="D5" s="34">
        <v>20.8</v>
      </c>
      <c r="E5" s="34">
        <v>14</v>
      </c>
      <c r="F5" s="34">
        <v>3</v>
      </c>
      <c r="G5" s="34">
        <v>6.4</v>
      </c>
      <c r="H5" s="34">
        <v>6.4</v>
      </c>
      <c r="I5" s="34">
        <f>HUB!I5</f>
        <v>10</v>
      </c>
      <c r="J5" s="32">
        <f t="shared" si="0"/>
        <v>60.599999999999994</v>
      </c>
    </row>
    <row r="6" spans="1:20" x14ac:dyDescent="0.2">
      <c r="A6" s="66" t="s">
        <v>24</v>
      </c>
      <c r="B6" s="66"/>
      <c r="C6" s="66"/>
      <c r="D6" s="34">
        <v>24</v>
      </c>
      <c r="E6" s="34">
        <v>16</v>
      </c>
      <c r="F6" s="34">
        <v>3</v>
      </c>
      <c r="G6" s="34">
        <v>6.4</v>
      </c>
      <c r="H6" s="34">
        <v>7</v>
      </c>
      <c r="I6" s="34">
        <f>HUB!I6</f>
        <v>9.1999999999999993</v>
      </c>
      <c r="J6" s="32">
        <f t="shared" si="0"/>
        <v>65.599999999999994</v>
      </c>
    </row>
    <row r="7" spans="1:20" ht="12.75" customHeight="1" x14ac:dyDescent="0.2">
      <c r="A7" s="66" t="s">
        <v>25</v>
      </c>
      <c r="B7" s="66"/>
      <c r="C7" s="66"/>
      <c r="D7" s="34">
        <v>24</v>
      </c>
      <c r="E7" s="34">
        <v>17.5</v>
      </c>
      <c r="F7" s="34">
        <v>3</v>
      </c>
      <c r="G7" s="34">
        <v>7</v>
      </c>
      <c r="H7" s="34">
        <v>7</v>
      </c>
      <c r="I7" s="34">
        <f>HUB!I7</f>
        <v>10</v>
      </c>
      <c r="J7" s="32">
        <f t="shared" si="0"/>
        <v>68.5</v>
      </c>
    </row>
    <row r="8" spans="1:20" x14ac:dyDescent="0.2">
      <c r="A8" s="66" t="s">
        <v>26</v>
      </c>
      <c r="B8" s="66"/>
      <c r="C8" s="66"/>
      <c r="D8" s="34">
        <v>17.600000000000001</v>
      </c>
      <c r="E8" s="34">
        <v>14</v>
      </c>
      <c r="F8" s="34">
        <v>3</v>
      </c>
      <c r="G8" s="34">
        <v>7</v>
      </c>
      <c r="H8" s="34">
        <v>6</v>
      </c>
      <c r="I8" s="34">
        <f>HUB!I8</f>
        <v>9.1999999999999993</v>
      </c>
      <c r="J8" s="32">
        <f t="shared" si="0"/>
        <v>56.8</v>
      </c>
    </row>
    <row r="9" spans="1:20" x14ac:dyDescent="0.2">
      <c r="A9" s="66" t="s">
        <v>27</v>
      </c>
      <c r="B9" s="66"/>
      <c r="C9" s="66"/>
      <c r="D9" s="34">
        <v>25.6</v>
      </c>
      <c r="E9" s="34">
        <v>14</v>
      </c>
      <c r="F9" s="34">
        <v>3.2</v>
      </c>
      <c r="G9" s="34">
        <v>6.8</v>
      </c>
      <c r="H9" s="34">
        <v>7</v>
      </c>
      <c r="I9" s="34">
        <f>HUB!I9</f>
        <v>10</v>
      </c>
      <c r="J9" s="32">
        <f t="shared" si="0"/>
        <v>66.599999999999994</v>
      </c>
    </row>
    <row r="10" spans="1:20" x14ac:dyDescent="0.2">
      <c r="A10" s="66" t="s">
        <v>19</v>
      </c>
      <c r="B10" s="66"/>
      <c r="C10" s="66"/>
      <c r="D10" s="34">
        <v>24</v>
      </c>
      <c r="E10" s="34">
        <v>16</v>
      </c>
      <c r="F10" s="34">
        <v>3</v>
      </c>
      <c r="G10" s="34">
        <v>6.4</v>
      </c>
      <c r="H10" s="34">
        <v>7</v>
      </c>
      <c r="I10" s="34">
        <f>HUB!I10</f>
        <v>10</v>
      </c>
      <c r="J10" s="32">
        <f t="shared" si="0"/>
        <v>66.400000000000006</v>
      </c>
    </row>
    <row r="11" spans="1:20" x14ac:dyDescent="0.2">
      <c r="A11" s="66" t="s">
        <v>28</v>
      </c>
      <c r="B11" s="66"/>
      <c r="C11" s="66"/>
      <c r="D11" s="34">
        <v>20.8</v>
      </c>
      <c r="E11" s="34">
        <v>14</v>
      </c>
      <c r="F11" s="34">
        <v>3</v>
      </c>
      <c r="G11" s="34">
        <v>6</v>
      </c>
      <c r="H11" s="34">
        <v>6</v>
      </c>
      <c r="I11" s="34">
        <f>HUB!I11</f>
        <v>9.1999999999999993</v>
      </c>
      <c r="J11" s="32">
        <f t="shared" si="0"/>
        <v>59</v>
      </c>
    </row>
    <row r="12" spans="1:20" x14ac:dyDescent="0.2">
      <c r="A12" s="66" t="s">
        <v>29</v>
      </c>
      <c r="B12" s="66"/>
      <c r="C12" s="66"/>
      <c r="D12" s="34">
        <v>27.2</v>
      </c>
      <c r="E12" s="34">
        <v>17.5</v>
      </c>
      <c r="F12" s="34">
        <v>3.2</v>
      </c>
      <c r="G12" s="34">
        <v>4.8</v>
      </c>
      <c r="H12" s="34">
        <v>7</v>
      </c>
      <c r="I12" s="34">
        <f>HUB!I12</f>
        <v>7.6</v>
      </c>
      <c r="J12" s="32">
        <f t="shared" si="0"/>
        <v>67.3</v>
      </c>
    </row>
    <row r="13" spans="1:20" x14ac:dyDescent="0.2">
      <c r="A13" s="66" t="s">
        <v>30</v>
      </c>
      <c r="B13" s="66"/>
      <c r="C13" s="66"/>
      <c r="D13" s="34">
        <v>17.600000000000001</v>
      </c>
      <c r="E13" s="34">
        <v>14</v>
      </c>
      <c r="F13" s="34">
        <v>3</v>
      </c>
      <c r="G13" s="34">
        <v>6.4</v>
      </c>
      <c r="H13" s="34">
        <v>6.4</v>
      </c>
      <c r="I13" s="34">
        <f>HUB!I13</f>
        <v>10</v>
      </c>
      <c r="J13" s="32">
        <f t="shared" si="0"/>
        <v>57.4</v>
      </c>
    </row>
    <row r="14" spans="1:20" x14ac:dyDescent="0.2">
      <c r="A14" s="66" t="s">
        <v>20</v>
      </c>
      <c r="B14" s="66"/>
      <c r="C14" s="66"/>
      <c r="D14" s="34">
        <v>22.4</v>
      </c>
      <c r="E14" s="34">
        <v>17.5</v>
      </c>
      <c r="F14" s="34">
        <v>3</v>
      </c>
      <c r="G14" s="34">
        <v>6.8</v>
      </c>
      <c r="H14" s="34">
        <v>7</v>
      </c>
      <c r="I14" s="34">
        <f>HUB!I14</f>
        <v>10</v>
      </c>
      <c r="J14" s="32">
        <f t="shared" si="0"/>
        <v>66.699999999999989</v>
      </c>
    </row>
    <row r="15" spans="1:20" x14ac:dyDescent="0.2">
      <c r="A15" s="66" t="s">
        <v>31</v>
      </c>
      <c r="B15" s="66"/>
      <c r="C15" s="66"/>
      <c r="D15" s="34">
        <v>22.4</v>
      </c>
      <c r="E15" s="34">
        <v>13</v>
      </c>
      <c r="F15" s="34">
        <v>3.2</v>
      </c>
      <c r="G15" s="34">
        <v>6</v>
      </c>
      <c r="H15" s="34">
        <v>6</v>
      </c>
      <c r="I15" s="34">
        <f>HUB!I15</f>
        <v>10</v>
      </c>
      <c r="J15" s="32">
        <f t="shared" si="0"/>
        <v>60.6</v>
      </c>
    </row>
    <row r="16" spans="1:20" ht="12.75" customHeight="1" x14ac:dyDescent="0.2">
      <c r="A16" s="66" t="s">
        <v>32</v>
      </c>
      <c r="B16" s="66"/>
      <c r="C16" s="66"/>
      <c r="D16" s="34">
        <v>25.6</v>
      </c>
      <c r="E16" s="34">
        <v>16</v>
      </c>
      <c r="F16" s="34">
        <v>3</v>
      </c>
      <c r="G16" s="34">
        <v>6.4</v>
      </c>
      <c r="H16" s="34">
        <v>7</v>
      </c>
      <c r="I16" s="34">
        <f>HUB!I16</f>
        <v>10</v>
      </c>
      <c r="J16" s="32">
        <f t="shared" si="0"/>
        <v>68</v>
      </c>
    </row>
    <row r="17" spans="1:10" ht="12.75" customHeight="1" x14ac:dyDescent="0.2">
      <c r="A17" s="66" t="s">
        <v>33</v>
      </c>
      <c r="B17" s="66"/>
      <c r="C17" s="66"/>
      <c r="D17" s="34">
        <v>20.8</v>
      </c>
      <c r="E17" s="34">
        <v>15</v>
      </c>
      <c r="F17" s="34">
        <v>3</v>
      </c>
      <c r="G17" s="34">
        <v>6</v>
      </c>
      <c r="H17" s="34">
        <v>6.4</v>
      </c>
      <c r="I17" s="34">
        <f>HUB!I17</f>
        <v>10</v>
      </c>
      <c r="J17" s="32">
        <f t="shared" si="0"/>
        <v>61.199999999999996</v>
      </c>
    </row>
    <row r="18" spans="1:10" x14ac:dyDescent="0.2">
      <c r="A18" s="66" t="s">
        <v>34</v>
      </c>
      <c r="B18" s="66"/>
      <c r="C18" s="66"/>
      <c r="D18" s="34">
        <v>24</v>
      </c>
      <c r="E18" s="34">
        <v>14</v>
      </c>
      <c r="F18" s="34">
        <v>3</v>
      </c>
      <c r="G18" s="34">
        <v>6.4</v>
      </c>
      <c r="H18" s="34">
        <v>7</v>
      </c>
      <c r="I18" s="34">
        <f>HUB!I18</f>
        <v>10</v>
      </c>
      <c r="J18" s="32">
        <f t="shared" si="0"/>
        <v>64.400000000000006</v>
      </c>
    </row>
    <row r="19" spans="1:10" x14ac:dyDescent="0.2">
      <c r="A19" s="66" t="s">
        <v>35</v>
      </c>
      <c r="B19" s="66"/>
      <c r="C19" s="66"/>
      <c r="D19" s="34">
        <v>24</v>
      </c>
      <c r="E19" s="34">
        <v>14</v>
      </c>
      <c r="F19" s="34">
        <v>3</v>
      </c>
      <c r="G19" s="34">
        <v>6</v>
      </c>
      <c r="H19" s="34">
        <v>6.4</v>
      </c>
      <c r="I19" s="34">
        <f>HUB!I19</f>
        <v>10</v>
      </c>
      <c r="J19" s="32">
        <f t="shared" si="0"/>
        <v>63.4</v>
      </c>
    </row>
    <row r="20" spans="1:10" x14ac:dyDescent="0.2">
      <c r="A20" s="66" t="s">
        <v>36</v>
      </c>
      <c r="B20" s="66"/>
      <c r="C20" s="66"/>
      <c r="D20" s="34">
        <v>22.4</v>
      </c>
      <c r="E20" s="34">
        <v>15</v>
      </c>
      <c r="F20" s="34">
        <v>3</v>
      </c>
      <c r="G20" s="34">
        <v>6.8</v>
      </c>
      <c r="H20" s="34">
        <v>6.4</v>
      </c>
      <c r="I20" s="34">
        <f>HUB!I20</f>
        <v>10</v>
      </c>
      <c r="J20" s="32">
        <f t="shared" si="0"/>
        <v>63.599999999999994</v>
      </c>
    </row>
    <row r="21" spans="1:10" ht="12.75" customHeight="1" x14ac:dyDescent="0.2">
      <c r="A21" s="66" t="s">
        <v>37</v>
      </c>
      <c r="B21" s="66"/>
      <c r="C21" s="66"/>
      <c r="D21" s="34">
        <v>20.8</v>
      </c>
      <c r="E21" s="34">
        <v>14</v>
      </c>
      <c r="F21" s="34">
        <v>3</v>
      </c>
      <c r="G21" s="34">
        <v>6.4</v>
      </c>
      <c r="H21" s="34">
        <v>6</v>
      </c>
      <c r="I21" s="34">
        <f>HUB!I21</f>
        <v>2</v>
      </c>
      <c r="J21" s="32">
        <f t="shared" si="0"/>
        <v>52.199999999999996</v>
      </c>
    </row>
    <row r="22" spans="1:10" ht="12.75" customHeight="1" x14ac:dyDescent="0.2">
      <c r="A22" s="66" t="s">
        <v>38</v>
      </c>
      <c r="B22" s="66"/>
      <c r="C22" s="66"/>
      <c r="D22" s="34">
        <v>24</v>
      </c>
      <c r="E22" s="34">
        <v>15</v>
      </c>
      <c r="F22" s="34">
        <v>3</v>
      </c>
      <c r="G22" s="34">
        <v>6.4</v>
      </c>
      <c r="H22" s="34">
        <v>6.4</v>
      </c>
      <c r="I22" s="34">
        <f>HUB!I22</f>
        <v>10</v>
      </c>
      <c r="J22" s="32">
        <f t="shared" si="0"/>
        <v>64.8</v>
      </c>
    </row>
    <row r="23" spans="1:10" ht="12.75" customHeight="1" x14ac:dyDescent="0.2">
      <c r="A23" s="66" t="s">
        <v>39</v>
      </c>
      <c r="B23" s="66"/>
      <c r="C23" s="66"/>
      <c r="D23" s="34">
        <v>28</v>
      </c>
      <c r="E23" s="34">
        <v>17.5</v>
      </c>
      <c r="F23" s="34">
        <v>3</v>
      </c>
      <c r="G23" s="34">
        <v>6</v>
      </c>
      <c r="H23" s="34">
        <v>7</v>
      </c>
      <c r="I23" s="34">
        <f>HUB!I23</f>
        <v>10</v>
      </c>
      <c r="J23" s="32">
        <f t="shared" si="0"/>
        <v>71.5</v>
      </c>
    </row>
    <row r="24" spans="1:10" x14ac:dyDescent="0.2">
      <c r="A24" s="66" t="s">
        <v>40</v>
      </c>
      <c r="B24" s="66"/>
      <c r="C24" s="66"/>
      <c r="D24" s="34">
        <v>22.4</v>
      </c>
      <c r="E24" s="34">
        <v>15</v>
      </c>
      <c r="F24" s="34">
        <v>3</v>
      </c>
      <c r="G24" s="34">
        <v>6.4</v>
      </c>
      <c r="H24" s="34">
        <v>6.4</v>
      </c>
      <c r="I24" s="34">
        <f>HUB!I24</f>
        <v>10</v>
      </c>
      <c r="J24" s="32">
        <f t="shared" si="0"/>
        <v>63.199999999999996</v>
      </c>
    </row>
    <row r="25" spans="1:10" ht="12.75" customHeight="1" x14ac:dyDescent="0.2">
      <c r="A25" s="66" t="s">
        <v>41</v>
      </c>
      <c r="B25" s="66"/>
      <c r="C25" s="66"/>
      <c r="D25" s="34">
        <v>20.8</v>
      </c>
      <c r="E25" s="34">
        <v>13</v>
      </c>
      <c r="F25" s="34">
        <v>3</v>
      </c>
      <c r="G25" s="34">
        <v>6.4</v>
      </c>
      <c r="H25" s="34">
        <v>6.4</v>
      </c>
      <c r="I25" s="34">
        <f>HUB!I25</f>
        <v>6</v>
      </c>
      <c r="J25" s="32">
        <f t="shared" si="0"/>
        <v>55.599999999999994</v>
      </c>
    </row>
    <row r="26" spans="1:10" x14ac:dyDescent="0.2">
      <c r="A26" s="66" t="s">
        <v>42</v>
      </c>
      <c r="B26" s="66"/>
      <c r="C26" s="66"/>
      <c r="D26" s="34">
        <v>20.8</v>
      </c>
      <c r="E26" s="34">
        <v>14</v>
      </c>
      <c r="F26" s="34">
        <v>3</v>
      </c>
      <c r="G26" s="34">
        <v>7</v>
      </c>
      <c r="H26" s="34">
        <v>6.4</v>
      </c>
      <c r="I26" s="34">
        <f>HUB!I26</f>
        <v>10</v>
      </c>
      <c r="J26" s="32">
        <f t="shared" si="0"/>
        <v>61.199999999999996</v>
      </c>
    </row>
    <row r="27" spans="1:10" ht="15" x14ac:dyDescent="0.25">
      <c r="D27" s="35"/>
      <c r="E27" s="35"/>
      <c r="F27" s="35"/>
      <c r="G27" s="35"/>
      <c r="H27" s="35"/>
      <c r="I27" s="35"/>
    </row>
  </sheetData>
  <mergeCells count="24">
    <mergeCell ref="A26:C26"/>
    <mergeCell ref="A8:C8"/>
    <mergeCell ref="A3:C3"/>
    <mergeCell ref="A4:C4"/>
    <mergeCell ref="A5:C5"/>
    <mergeCell ref="A6:C6"/>
    <mergeCell ref="A7:C7"/>
    <mergeCell ref="A20:C20"/>
    <mergeCell ref="A9:C9"/>
    <mergeCell ref="A10:C10"/>
    <mergeCell ref="A11:C11"/>
    <mergeCell ref="A12:C12"/>
    <mergeCell ref="A13:C13"/>
    <mergeCell ref="A14:C14"/>
    <mergeCell ref="A15:C15"/>
    <mergeCell ref="A16:C16"/>
    <mergeCell ref="A23:C23"/>
    <mergeCell ref="A24:C24"/>
    <mergeCell ref="A25:C25"/>
    <mergeCell ref="A17:C17"/>
    <mergeCell ref="A18:C18"/>
    <mergeCell ref="A19:C19"/>
    <mergeCell ref="A21:C21"/>
    <mergeCell ref="A22:C22"/>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T26"/>
  <sheetViews>
    <sheetView workbookViewId="0">
      <selection activeCell="K36" sqref="K36"/>
    </sheetView>
  </sheetViews>
  <sheetFormatPr defaultRowHeight="12.75" x14ac:dyDescent="0.2"/>
  <cols>
    <col min="1" max="9" width="9.140625" style="7"/>
    <col min="10" max="10" width="9.85546875" style="7" bestFit="1" customWidth="1"/>
    <col min="11" max="11" width="14.42578125" style="7" bestFit="1" customWidth="1"/>
    <col min="12" max="16384" width="9.140625" style="7"/>
  </cols>
  <sheetData>
    <row r="1" spans="1:20" ht="15.75" x14ac:dyDescent="0.25">
      <c r="A1" s="9" t="s">
        <v>0</v>
      </c>
      <c r="B1" s="8"/>
      <c r="C1" s="8"/>
      <c r="D1" s="8"/>
      <c r="E1" s="4"/>
      <c r="F1" s="4"/>
      <c r="G1" s="4"/>
      <c r="H1" s="4"/>
      <c r="I1" s="4"/>
      <c r="J1" s="4"/>
    </row>
    <row r="2" spans="1:20" ht="15.75" x14ac:dyDescent="0.25">
      <c r="A2" s="4"/>
      <c r="B2" s="3"/>
      <c r="C2" s="3"/>
      <c r="D2" s="3"/>
      <c r="E2" s="3"/>
      <c r="F2" s="3"/>
      <c r="G2" s="3"/>
      <c r="H2" s="3"/>
      <c r="I2" s="3"/>
      <c r="J2" s="3"/>
      <c r="K2" s="3"/>
    </row>
    <row r="3" spans="1:20" x14ac:dyDescent="0.2">
      <c r="A3" s="67"/>
      <c r="B3" s="67"/>
      <c r="C3" s="67"/>
      <c r="D3" s="29" t="s">
        <v>6</v>
      </c>
      <c r="E3" s="29" t="s">
        <v>7</v>
      </c>
      <c r="F3" s="29" t="s">
        <v>8</v>
      </c>
      <c r="G3" s="29" t="s">
        <v>9</v>
      </c>
      <c r="H3" s="29" t="s">
        <v>10</v>
      </c>
      <c r="I3" s="29" t="s">
        <v>11</v>
      </c>
      <c r="J3" s="20" t="s">
        <v>17</v>
      </c>
      <c r="K3" s="6"/>
      <c r="L3" s="6"/>
      <c r="M3" s="6"/>
      <c r="N3" s="6"/>
      <c r="O3" s="6"/>
      <c r="P3" s="6"/>
      <c r="Q3" s="6"/>
      <c r="R3" s="6"/>
      <c r="S3" s="6"/>
      <c r="T3" s="6"/>
    </row>
    <row r="4" spans="1:20" x14ac:dyDescent="0.2">
      <c r="A4" s="66" t="s">
        <v>22</v>
      </c>
      <c r="B4" s="66"/>
      <c r="C4" s="66"/>
      <c r="D4" s="33"/>
      <c r="E4" s="33"/>
      <c r="F4" s="33"/>
      <c r="G4" s="33"/>
      <c r="H4" s="33"/>
      <c r="I4" s="31">
        <v>10</v>
      </c>
      <c r="J4" s="32">
        <f t="shared" ref="J4:J26" si="0">SUM(D4:I4)</f>
        <v>10</v>
      </c>
    </row>
    <row r="5" spans="1:20" x14ac:dyDescent="0.2">
      <c r="A5" s="66" t="s">
        <v>23</v>
      </c>
      <c r="B5" s="66"/>
      <c r="C5" s="66"/>
      <c r="D5" s="33"/>
      <c r="E5" s="33"/>
      <c r="F5" s="33"/>
      <c r="G5" s="33"/>
      <c r="H5" s="33"/>
      <c r="I5" s="31">
        <v>10</v>
      </c>
      <c r="J5" s="32">
        <f t="shared" si="0"/>
        <v>10</v>
      </c>
    </row>
    <row r="6" spans="1:20" x14ac:dyDescent="0.2">
      <c r="A6" s="66" t="s">
        <v>24</v>
      </c>
      <c r="B6" s="66"/>
      <c r="C6" s="66"/>
      <c r="D6" s="33"/>
      <c r="E6" s="33"/>
      <c r="F6" s="33"/>
      <c r="G6" s="33"/>
      <c r="H6" s="33"/>
      <c r="I6" s="31">
        <v>9.1999999999999993</v>
      </c>
      <c r="J6" s="32">
        <f t="shared" si="0"/>
        <v>9.1999999999999993</v>
      </c>
    </row>
    <row r="7" spans="1:20" ht="12.75" customHeight="1" x14ac:dyDescent="0.2">
      <c r="A7" s="66" t="s">
        <v>25</v>
      </c>
      <c r="B7" s="66"/>
      <c r="C7" s="66"/>
      <c r="D7" s="33"/>
      <c r="E7" s="33"/>
      <c r="F7" s="33"/>
      <c r="G7" s="33"/>
      <c r="H7" s="33"/>
      <c r="I7" s="31">
        <v>10</v>
      </c>
      <c r="J7" s="32">
        <f t="shared" si="0"/>
        <v>10</v>
      </c>
    </row>
    <row r="8" spans="1:20" x14ac:dyDescent="0.2">
      <c r="A8" s="66" t="s">
        <v>26</v>
      </c>
      <c r="B8" s="66"/>
      <c r="C8" s="66"/>
      <c r="D8" s="33"/>
      <c r="E8" s="33"/>
      <c r="F8" s="33"/>
      <c r="G8" s="33"/>
      <c r="H8" s="33"/>
      <c r="I8" s="31">
        <v>9.1999999999999993</v>
      </c>
      <c r="J8" s="32">
        <f t="shared" si="0"/>
        <v>9.1999999999999993</v>
      </c>
    </row>
    <row r="9" spans="1:20" x14ac:dyDescent="0.2">
      <c r="A9" s="66" t="s">
        <v>27</v>
      </c>
      <c r="B9" s="66"/>
      <c r="C9" s="66"/>
      <c r="D9" s="33"/>
      <c r="E9" s="33"/>
      <c r="F9" s="33"/>
      <c r="G9" s="33"/>
      <c r="H9" s="33"/>
      <c r="I9" s="31">
        <v>10</v>
      </c>
      <c r="J9" s="32">
        <f t="shared" si="0"/>
        <v>10</v>
      </c>
    </row>
    <row r="10" spans="1:20" x14ac:dyDescent="0.2">
      <c r="A10" s="66" t="s">
        <v>19</v>
      </c>
      <c r="B10" s="66"/>
      <c r="C10" s="66"/>
      <c r="D10" s="33"/>
      <c r="E10" s="33"/>
      <c r="F10" s="33"/>
      <c r="G10" s="33"/>
      <c r="H10" s="33"/>
      <c r="I10" s="31">
        <v>10</v>
      </c>
      <c r="J10" s="32">
        <f t="shared" si="0"/>
        <v>10</v>
      </c>
    </row>
    <row r="11" spans="1:20" x14ac:dyDescent="0.2">
      <c r="A11" s="66" t="s">
        <v>28</v>
      </c>
      <c r="B11" s="66"/>
      <c r="C11" s="66"/>
      <c r="D11" s="33"/>
      <c r="E11" s="33"/>
      <c r="F11" s="33"/>
      <c r="G11" s="33"/>
      <c r="H11" s="33"/>
      <c r="I11" s="31">
        <v>9.1999999999999993</v>
      </c>
      <c r="J11" s="32">
        <f t="shared" si="0"/>
        <v>9.1999999999999993</v>
      </c>
    </row>
    <row r="12" spans="1:20" x14ac:dyDescent="0.2">
      <c r="A12" s="66" t="s">
        <v>29</v>
      </c>
      <c r="B12" s="66"/>
      <c r="C12" s="66"/>
      <c r="D12" s="33"/>
      <c r="E12" s="33"/>
      <c r="F12" s="33"/>
      <c r="G12" s="33"/>
      <c r="H12" s="33"/>
      <c r="I12" s="31">
        <v>7.6</v>
      </c>
      <c r="J12" s="32">
        <f t="shared" si="0"/>
        <v>7.6</v>
      </c>
    </row>
    <row r="13" spans="1:20" x14ac:dyDescent="0.2">
      <c r="A13" s="66" t="s">
        <v>30</v>
      </c>
      <c r="B13" s="66"/>
      <c r="C13" s="66"/>
      <c r="D13" s="33"/>
      <c r="E13" s="33"/>
      <c r="F13" s="33"/>
      <c r="G13" s="33"/>
      <c r="H13" s="33"/>
      <c r="I13" s="31">
        <v>10</v>
      </c>
      <c r="J13" s="32">
        <f t="shared" si="0"/>
        <v>10</v>
      </c>
    </row>
    <row r="14" spans="1:20" x14ac:dyDescent="0.2">
      <c r="A14" s="66" t="s">
        <v>20</v>
      </c>
      <c r="B14" s="66"/>
      <c r="C14" s="66"/>
      <c r="D14" s="33"/>
      <c r="E14" s="33"/>
      <c r="F14" s="33"/>
      <c r="G14" s="33"/>
      <c r="H14" s="33"/>
      <c r="I14" s="31">
        <v>10</v>
      </c>
      <c r="J14" s="32">
        <f t="shared" si="0"/>
        <v>10</v>
      </c>
    </row>
    <row r="15" spans="1:20" x14ac:dyDescent="0.2">
      <c r="A15" s="66" t="s">
        <v>31</v>
      </c>
      <c r="B15" s="66"/>
      <c r="C15" s="66"/>
      <c r="D15" s="33"/>
      <c r="E15" s="33"/>
      <c r="F15" s="33"/>
      <c r="G15" s="33"/>
      <c r="H15" s="33"/>
      <c r="I15" s="31">
        <v>10</v>
      </c>
      <c r="J15" s="32">
        <f t="shared" si="0"/>
        <v>10</v>
      </c>
    </row>
    <row r="16" spans="1:20" ht="12.75" customHeight="1" x14ac:dyDescent="0.2">
      <c r="A16" s="66" t="s">
        <v>32</v>
      </c>
      <c r="B16" s="66"/>
      <c r="C16" s="66"/>
      <c r="D16" s="33"/>
      <c r="E16" s="33"/>
      <c r="F16" s="33"/>
      <c r="G16" s="33"/>
      <c r="H16" s="33"/>
      <c r="I16" s="31">
        <v>10</v>
      </c>
      <c r="J16" s="32">
        <f t="shared" si="0"/>
        <v>10</v>
      </c>
    </row>
    <row r="17" spans="1:10" ht="12.75" customHeight="1" x14ac:dyDescent="0.2">
      <c r="A17" s="66" t="s">
        <v>33</v>
      </c>
      <c r="B17" s="66"/>
      <c r="C17" s="66"/>
      <c r="D17" s="33"/>
      <c r="E17" s="33"/>
      <c r="F17" s="33"/>
      <c r="G17" s="33"/>
      <c r="H17" s="33"/>
      <c r="I17" s="31">
        <v>10</v>
      </c>
      <c r="J17" s="32">
        <f t="shared" si="0"/>
        <v>10</v>
      </c>
    </row>
    <row r="18" spans="1:10" x14ac:dyDescent="0.2">
      <c r="A18" s="66" t="s">
        <v>34</v>
      </c>
      <c r="B18" s="66"/>
      <c r="C18" s="66"/>
      <c r="D18" s="33"/>
      <c r="E18" s="33"/>
      <c r="F18" s="33"/>
      <c r="G18" s="33"/>
      <c r="H18" s="33"/>
      <c r="I18" s="31">
        <v>10</v>
      </c>
      <c r="J18" s="32">
        <f t="shared" si="0"/>
        <v>10</v>
      </c>
    </row>
    <row r="19" spans="1:10" x14ac:dyDescent="0.2">
      <c r="A19" s="66" t="s">
        <v>35</v>
      </c>
      <c r="B19" s="66"/>
      <c r="C19" s="66"/>
      <c r="D19" s="33"/>
      <c r="E19" s="33"/>
      <c r="F19" s="33"/>
      <c r="G19" s="33"/>
      <c r="H19" s="33"/>
      <c r="I19" s="31">
        <v>10</v>
      </c>
      <c r="J19" s="32">
        <f t="shared" si="0"/>
        <v>10</v>
      </c>
    </row>
    <row r="20" spans="1:10" x14ac:dyDescent="0.2">
      <c r="A20" s="66" t="s">
        <v>36</v>
      </c>
      <c r="B20" s="66"/>
      <c r="C20" s="66"/>
      <c r="D20" s="33"/>
      <c r="E20" s="33"/>
      <c r="F20" s="33"/>
      <c r="G20" s="33"/>
      <c r="H20" s="33"/>
      <c r="I20" s="31">
        <v>10</v>
      </c>
      <c r="J20" s="32">
        <f t="shared" si="0"/>
        <v>10</v>
      </c>
    </row>
    <row r="21" spans="1:10" ht="12.75" customHeight="1" x14ac:dyDescent="0.2">
      <c r="A21" s="66" t="s">
        <v>37</v>
      </c>
      <c r="B21" s="66"/>
      <c r="C21" s="66"/>
      <c r="D21" s="33"/>
      <c r="E21" s="33"/>
      <c r="F21" s="33"/>
      <c r="G21" s="33"/>
      <c r="H21" s="33"/>
      <c r="I21" s="31">
        <v>2</v>
      </c>
      <c r="J21" s="32">
        <f t="shared" si="0"/>
        <v>2</v>
      </c>
    </row>
    <row r="22" spans="1:10" ht="12.75" customHeight="1" x14ac:dyDescent="0.2">
      <c r="A22" s="66" t="s">
        <v>38</v>
      </c>
      <c r="B22" s="66"/>
      <c r="C22" s="66"/>
      <c r="D22" s="33"/>
      <c r="E22" s="33"/>
      <c r="F22" s="33"/>
      <c r="G22" s="33"/>
      <c r="H22" s="33"/>
      <c r="I22" s="31">
        <v>10</v>
      </c>
      <c r="J22" s="32">
        <f t="shared" si="0"/>
        <v>10</v>
      </c>
    </row>
    <row r="23" spans="1:10" ht="12.75" customHeight="1" x14ac:dyDescent="0.2">
      <c r="A23" s="66" t="s">
        <v>39</v>
      </c>
      <c r="B23" s="66"/>
      <c r="C23" s="66"/>
      <c r="D23" s="33"/>
      <c r="E23" s="33"/>
      <c r="F23" s="33"/>
      <c r="G23" s="33"/>
      <c r="H23" s="33"/>
      <c r="I23" s="31">
        <v>10</v>
      </c>
      <c r="J23" s="32">
        <f t="shared" si="0"/>
        <v>10</v>
      </c>
    </row>
    <row r="24" spans="1:10" x14ac:dyDescent="0.2">
      <c r="A24" s="66" t="s">
        <v>40</v>
      </c>
      <c r="B24" s="66"/>
      <c r="C24" s="66"/>
      <c r="D24" s="33"/>
      <c r="E24" s="33"/>
      <c r="F24" s="33"/>
      <c r="G24" s="33"/>
      <c r="H24" s="33"/>
      <c r="I24" s="31">
        <v>10</v>
      </c>
      <c r="J24" s="32">
        <f t="shared" si="0"/>
        <v>10</v>
      </c>
    </row>
    <row r="25" spans="1:10" ht="12.75" customHeight="1" x14ac:dyDescent="0.2">
      <c r="A25" s="66" t="s">
        <v>41</v>
      </c>
      <c r="B25" s="66"/>
      <c r="C25" s="66"/>
      <c r="D25" s="33"/>
      <c r="E25" s="33"/>
      <c r="F25" s="33"/>
      <c r="G25" s="33"/>
      <c r="H25" s="33"/>
      <c r="I25" s="31">
        <v>6</v>
      </c>
      <c r="J25" s="32">
        <f t="shared" si="0"/>
        <v>6</v>
      </c>
    </row>
    <row r="26" spans="1:10" x14ac:dyDescent="0.2">
      <c r="A26" s="66" t="s">
        <v>42</v>
      </c>
      <c r="B26" s="66"/>
      <c r="C26" s="66"/>
      <c r="D26" s="33"/>
      <c r="E26" s="33"/>
      <c r="F26" s="33"/>
      <c r="G26" s="33"/>
      <c r="H26" s="33"/>
      <c r="I26" s="31">
        <v>10</v>
      </c>
      <c r="J26" s="32">
        <f t="shared" si="0"/>
        <v>10</v>
      </c>
    </row>
  </sheetData>
  <mergeCells count="24">
    <mergeCell ref="A26:C26"/>
    <mergeCell ref="A8:C8"/>
    <mergeCell ref="A14:C14"/>
    <mergeCell ref="A15:C15"/>
    <mergeCell ref="A3:C3"/>
    <mergeCell ref="A4:C4"/>
    <mergeCell ref="A5:C5"/>
    <mergeCell ref="A6:C6"/>
    <mergeCell ref="A7:C7"/>
    <mergeCell ref="A9:C9"/>
    <mergeCell ref="A10:C10"/>
    <mergeCell ref="A11:C11"/>
    <mergeCell ref="A12:C12"/>
    <mergeCell ref="A13:C13"/>
    <mergeCell ref="A16:C16"/>
    <mergeCell ref="A17:C17"/>
    <mergeCell ref="A23:C23"/>
    <mergeCell ref="A24:C24"/>
    <mergeCell ref="A25:C25"/>
    <mergeCell ref="A18:C18"/>
    <mergeCell ref="A19:C19"/>
    <mergeCell ref="A20:C20"/>
    <mergeCell ref="A21:C21"/>
    <mergeCell ref="A22:C22"/>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29"/>
  <sheetViews>
    <sheetView topLeftCell="A19" workbookViewId="0">
      <selection activeCell="M23" sqref="M23"/>
    </sheetView>
  </sheetViews>
  <sheetFormatPr defaultRowHeight="15" x14ac:dyDescent="0.2"/>
  <cols>
    <col min="1" max="1" width="33" style="12" customWidth="1"/>
    <col min="2" max="2" width="7" style="12" bestFit="1" customWidth="1"/>
    <col min="3" max="3" width="8.28515625" style="12" bestFit="1" customWidth="1"/>
    <col min="4" max="6" width="7" style="12" bestFit="1" customWidth="1"/>
    <col min="7" max="7" width="7" style="12" customWidth="1"/>
    <col min="8" max="8" width="8.85546875" style="12" customWidth="1"/>
    <col min="9" max="9" width="7.5703125" style="12" customWidth="1"/>
    <col min="10" max="10" width="8.28515625" style="12" customWidth="1"/>
    <col min="11" max="15" width="6.28515625" style="12" bestFit="1" customWidth="1"/>
    <col min="16" max="16" width="6.28515625" style="12" customWidth="1"/>
    <col min="17" max="17" width="8.28515625" style="12" bestFit="1" customWidth="1"/>
    <col min="18" max="16384" width="9.140625" style="12"/>
  </cols>
  <sheetData>
    <row r="1" spans="1:18" ht="15.75" x14ac:dyDescent="0.25">
      <c r="A1" s="10" t="s">
        <v>12</v>
      </c>
      <c r="B1" s="11"/>
      <c r="C1" s="10"/>
      <c r="D1" s="10"/>
      <c r="E1" s="10"/>
      <c r="F1" s="10"/>
      <c r="G1" s="10"/>
      <c r="H1" s="10"/>
      <c r="I1" s="10"/>
    </row>
    <row r="2" spans="1:18" ht="6" customHeight="1" x14ac:dyDescent="0.25">
      <c r="A2" s="10"/>
      <c r="B2" s="11"/>
      <c r="C2" s="10"/>
      <c r="D2" s="10"/>
      <c r="E2" s="10"/>
      <c r="F2" s="10"/>
      <c r="G2" s="10"/>
      <c r="H2" s="10"/>
      <c r="I2" s="10"/>
    </row>
    <row r="3" spans="1:18" ht="15.75" x14ac:dyDescent="0.25">
      <c r="A3" s="68" t="s">
        <v>21</v>
      </c>
      <c r="B3" s="68"/>
      <c r="C3" s="68"/>
      <c r="D3" s="68"/>
      <c r="E3" s="68"/>
      <c r="F3" s="68"/>
      <c r="G3" s="68"/>
      <c r="H3" s="68"/>
      <c r="I3" s="68"/>
    </row>
    <row r="4" spans="1:18" x14ac:dyDescent="0.2">
      <c r="A4" s="11"/>
      <c r="B4" s="11"/>
      <c r="C4" s="11"/>
      <c r="D4" s="11"/>
      <c r="E4" s="11"/>
      <c r="F4" s="11"/>
      <c r="G4" s="11"/>
      <c r="H4" s="13"/>
      <c r="I4" s="13"/>
    </row>
    <row r="5" spans="1:18" ht="15.75" x14ac:dyDescent="0.25">
      <c r="E5" s="23"/>
      <c r="H5" s="22"/>
      <c r="I5" s="14"/>
      <c r="J5" s="22"/>
      <c r="K5" s="14"/>
      <c r="Q5" s="69" t="s">
        <v>14</v>
      </c>
      <c r="R5" s="69"/>
    </row>
    <row r="6" spans="1:18" s="17" customFormat="1" ht="135" customHeight="1" x14ac:dyDescent="0.2">
      <c r="A6" s="15"/>
      <c r="B6" s="16" t="s">
        <v>1</v>
      </c>
      <c r="C6" s="16" t="s">
        <v>2</v>
      </c>
      <c r="D6" s="16" t="s">
        <v>3</v>
      </c>
      <c r="E6" s="16" t="s">
        <v>4</v>
      </c>
      <c r="F6" s="16" t="s">
        <v>5</v>
      </c>
      <c r="G6" s="16" t="s">
        <v>18</v>
      </c>
      <c r="H6" s="25" t="s">
        <v>15</v>
      </c>
      <c r="J6" s="12"/>
      <c r="K6" s="16" t="str">
        <f>B6</f>
        <v>Evaluator 1</v>
      </c>
      <c r="L6" s="16" t="str">
        <f>C6</f>
        <v>Evaluator 2</v>
      </c>
      <c r="M6" s="16" t="str">
        <f t="shared" ref="M6:P6" si="0">D6</f>
        <v>Evaluator 3</v>
      </c>
      <c r="N6" s="16" t="str">
        <f t="shared" si="0"/>
        <v>Evaluator 4</v>
      </c>
      <c r="O6" s="16" t="str">
        <f t="shared" si="0"/>
        <v>Evaluator 5</v>
      </c>
      <c r="P6" s="16" t="str">
        <f t="shared" si="0"/>
        <v>Evaluator 6</v>
      </c>
      <c r="Q6" s="25" t="s">
        <v>16</v>
      </c>
      <c r="R6" s="21" t="s">
        <v>13</v>
      </c>
    </row>
    <row r="7" spans="1:18" ht="16.5" customHeight="1" x14ac:dyDescent="0.2">
      <c r="A7" s="19" t="str">
        <f>'Evaluator 1'!A4:C4</f>
        <v>Autoarch</v>
      </c>
      <c r="B7" s="28">
        <f>'Evaluator 1'!J4</f>
        <v>64</v>
      </c>
      <c r="C7" s="28">
        <f>'Evaluator 2'!J4</f>
        <v>80.900000000000006</v>
      </c>
      <c r="D7" s="28">
        <f>'Evaluator 3'!J4</f>
        <v>74</v>
      </c>
      <c r="E7" s="28">
        <f>'Evaluator 4'!J4</f>
        <v>64</v>
      </c>
      <c r="F7" s="28">
        <f>'Evaluator 5'!J4</f>
        <v>65</v>
      </c>
      <c r="G7" s="28">
        <f>'Evaluator 6'!J4</f>
        <v>61.4</v>
      </c>
      <c r="H7" s="26">
        <f t="shared" ref="H7:H28" si="1">AVERAGE(B7:G7)</f>
        <v>68.216666666666654</v>
      </c>
      <c r="I7" s="24"/>
      <c r="J7" s="24"/>
      <c r="K7" s="18">
        <f>RANK(B7,$B$7:$B$29,0)</f>
        <v>20</v>
      </c>
      <c r="L7" s="18">
        <f>RANK(C7,$C$7:$C$29,0)</f>
        <v>17</v>
      </c>
      <c r="M7" s="18">
        <f>RANK(D7,$D$7:$D$29,0)</f>
        <v>14</v>
      </c>
      <c r="N7" s="18">
        <f>RANK(E7,$E$7:$E$29,0)</f>
        <v>10</v>
      </c>
      <c r="O7" s="18">
        <f>RANK(F7,$F$7:$F$29,0)</f>
        <v>15</v>
      </c>
      <c r="P7" s="18">
        <f>RANK(G7,$G$7:$G$29,0)</f>
        <v>14</v>
      </c>
      <c r="Q7" s="30">
        <f t="shared" ref="Q7:Q28" si="2">AVERAGE(K7:P7)</f>
        <v>15</v>
      </c>
      <c r="R7" s="27">
        <f>RANK(Q7,$Q$7:$Q$29,1)</f>
        <v>17</v>
      </c>
    </row>
    <row r="8" spans="1:18" ht="16.5" customHeight="1" x14ac:dyDescent="0.2">
      <c r="A8" s="19" t="str">
        <f>'Evaluator 1'!A5:C5</f>
        <v>Brave</v>
      </c>
      <c r="B8" s="28">
        <f>'Evaluator 1'!J5</f>
        <v>46</v>
      </c>
      <c r="C8" s="28">
        <f>'Evaluator 2'!J5</f>
        <v>70.099999999999994</v>
      </c>
      <c r="D8" s="28">
        <f>'Evaluator 3'!J5</f>
        <v>78</v>
      </c>
      <c r="E8" s="28">
        <f>'Evaluator 4'!J5</f>
        <v>59</v>
      </c>
      <c r="F8" s="28">
        <f>'Evaluator 5'!J5</f>
        <v>67.5</v>
      </c>
      <c r="G8" s="28">
        <f>'Evaluator 6'!J5</f>
        <v>60.599999999999994</v>
      </c>
      <c r="H8" s="26">
        <f t="shared" si="1"/>
        <v>63.533333333333339</v>
      </c>
      <c r="I8" s="24"/>
      <c r="J8" s="24"/>
      <c r="K8" s="18">
        <f t="shared" ref="K8:K29" si="3">RANK(B8,$B$7:$B$29,0)</f>
        <v>23</v>
      </c>
      <c r="L8" s="18">
        <f t="shared" ref="L8:L29" si="4">RANK(C8,$C$7:$C$29,0)</f>
        <v>22</v>
      </c>
      <c r="M8" s="18">
        <f t="shared" ref="M8:M29" si="5">RANK(D8,$D$7:$D$29,0)</f>
        <v>11</v>
      </c>
      <c r="N8" s="18">
        <f t="shared" ref="N8:N29" si="6">RANK(E8,$E$7:$E$29,0)</f>
        <v>15</v>
      </c>
      <c r="O8" s="18">
        <f t="shared" ref="O8:O29" si="7">RANK(F8,$F$7:$F$29,0)</f>
        <v>14</v>
      </c>
      <c r="P8" s="18">
        <f t="shared" ref="P8:P29" si="8">RANK(G8,$G$7:$G$29,0)</f>
        <v>18</v>
      </c>
      <c r="Q8" s="30">
        <f t="shared" si="2"/>
        <v>17.166666666666668</v>
      </c>
      <c r="R8" s="27">
        <f t="shared" ref="R8:R29" si="9">RANK(Q8,$Q$7:$Q$29,1)</f>
        <v>18</v>
      </c>
    </row>
    <row r="9" spans="1:18" ht="16.5" customHeight="1" x14ac:dyDescent="0.2">
      <c r="A9" s="19" t="str">
        <f>'Evaluator 1'!A6:C6</f>
        <v>BRW</v>
      </c>
      <c r="B9" s="28">
        <f>'Evaluator 1'!J6</f>
        <v>70.7</v>
      </c>
      <c r="C9" s="28">
        <f>'Evaluator 2'!J6</f>
        <v>89.000000000000014</v>
      </c>
      <c r="D9" s="28">
        <f>'Evaluator 3'!J6</f>
        <v>81.2</v>
      </c>
      <c r="E9" s="28">
        <f>'Evaluator 4'!J6</f>
        <v>75.2</v>
      </c>
      <c r="F9" s="28">
        <f>'Evaluator 5'!J6</f>
        <v>68.2</v>
      </c>
      <c r="G9" s="28">
        <f>'Evaluator 6'!J6</f>
        <v>65.599999999999994</v>
      </c>
      <c r="H9" s="26">
        <f t="shared" si="1"/>
        <v>74.983333333333334</v>
      </c>
      <c r="I9" s="24"/>
      <c r="J9" s="24"/>
      <c r="K9" s="18">
        <f t="shared" si="3"/>
        <v>18</v>
      </c>
      <c r="L9" s="18">
        <f t="shared" si="4"/>
        <v>5</v>
      </c>
      <c r="M9" s="18">
        <f t="shared" si="5"/>
        <v>9</v>
      </c>
      <c r="N9" s="18">
        <f t="shared" si="6"/>
        <v>7</v>
      </c>
      <c r="O9" s="18">
        <f t="shared" si="7"/>
        <v>13</v>
      </c>
      <c r="P9" s="18">
        <f t="shared" si="8"/>
        <v>8</v>
      </c>
      <c r="Q9" s="30">
        <f t="shared" si="2"/>
        <v>10</v>
      </c>
      <c r="R9" s="27">
        <f t="shared" si="9"/>
        <v>9</v>
      </c>
    </row>
    <row r="10" spans="1:18" s="43" customFormat="1" x14ac:dyDescent="0.2">
      <c r="A10" s="36" t="str">
        <f>'Evaluator 1'!A7:C7</f>
        <v>Cannon Design</v>
      </c>
      <c r="B10" s="37">
        <f>'Evaluator 1'!J7</f>
        <v>88</v>
      </c>
      <c r="C10" s="37">
        <f>'Evaluator 2'!J7</f>
        <v>88.800000000000011</v>
      </c>
      <c r="D10" s="37">
        <f>'Evaluator 3'!J7</f>
        <v>92</v>
      </c>
      <c r="E10" s="37">
        <f>'Evaluator 4'!J7</f>
        <v>70</v>
      </c>
      <c r="F10" s="37">
        <f>'Evaluator 5'!J7</f>
        <v>71</v>
      </c>
      <c r="G10" s="37">
        <f>'Evaluator 6'!J7</f>
        <v>68.5</v>
      </c>
      <c r="H10" s="38">
        <f t="shared" si="1"/>
        <v>79.716666666666669</v>
      </c>
      <c r="I10" s="39"/>
      <c r="J10" s="39"/>
      <c r="K10" s="40">
        <f t="shared" si="3"/>
        <v>1</v>
      </c>
      <c r="L10" s="40">
        <f t="shared" si="4"/>
        <v>6</v>
      </c>
      <c r="M10" s="40">
        <f t="shared" si="5"/>
        <v>1</v>
      </c>
      <c r="N10" s="40">
        <f t="shared" si="6"/>
        <v>8</v>
      </c>
      <c r="O10" s="40">
        <f t="shared" si="7"/>
        <v>11</v>
      </c>
      <c r="P10" s="40">
        <f t="shared" si="8"/>
        <v>2</v>
      </c>
      <c r="Q10" s="41">
        <f t="shared" si="2"/>
        <v>4.833333333333333</v>
      </c>
      <c r="R10" s="42">
        <f t="shared" si="9"/>
        <v>3</v>
      </c>
    </row>
    <row r="11" spans="1:18" x14ac:dyDescent="0.2">
      <c r="A11" s="19" t="str">
        <f>'Evaluator 1'!A8:C8</f>
        <v>CLK</v>
      </c>
      <c r="B11" s="28">
        <f>'Evaluator 1'!J8</f>
        <v>63.2</v>
      </c>
      <c r="C11" s="28">
        <f>'Evaluator 2'!J8</f>
        <v>79.900000000000006</v>
      </c>
      <c r="D11" s="28">
        <f>'Evaluator 3'!J8</f>
        <v>52.7</v>
      </c>
      <c r="E11" s="28">
        <f>'Evaluator 4'!J8</f>
        <v>54.2</v>
      </c>
      <c r="F11" s="28">
        <f>'Evaluator 5'!J8</f>
        <v>42.2</v>
      </c>
      <c r="G11" s="28">
        <f>'Evaluator 6'!J8</f>
        <v>56.8</v>
      </c>
      <c r="H11" s="26">
        <f t="shared" si="1"/>
        <v>58.166666666666664</v>
      </c>
      <c r="I11" s="24"/>
      <c r="J11" s="24"/>
      <c r="K11" s="18">
        <f t="shared" si="3"/>
        <v>21</v>
      </c>
      <c r="L11" s="18">
        <f t="shared" si="4"/>
        <v>19</v>
      </c>
      <c r="M11" s="18">
        <f t="shared" si="5"/>
        <v>23</v>
      </c>
      <c r="N11" s="18">
        <f t="shared" si="6"/>
        <v>22</v>
      </c>
      <c r="O11" s="18">
        <f t="shared" si="7"/>
        <v>22</v>
      </c>
      <c r="P11" s="18">
        <f t="shared" si="8"/>
        <v>21</v>
      </c>
      <c r="Q11" s="30">
        <f t="shared" si="2"/>
        <v>21.333333333333332</v>
      </c>
      <c r="R11" s="27">
        <f t="shared" si="9"/>
        <v>23</v>
      </c>
    </row>
    <row r="12" spans="1:18" x14ac:dyDescent="0.2">
      <c r="A12" s="19" t="str">
        <f>'Evaluator 1'!A9:C9</f>
        <v>Corgan</v>
      </c>
      <c r="B12" s="28">
        <f>'Evaluator 1'!J9</f>
        <v>79</v>
      </c>
      <c r="C12" s="28">
        <f>'Evaluator 2'!J9</f>
        <v>88.3</v>
      </c>
      <c r="D12" s="28">
        <f>'Evaluator 3'!J9</f>
        <v>76</v>
      </c>
      <c r="E12" s="28">
        <f>'Evaluator 4'!J9</f>
        <v>57</v>
      </c>
      <c r="F12" s="28">
        <f>'Evaluator 5'!J9</f>
        <v>59</v>
      </c>
      <c r="G12" s="28">
        <f>'Evaluator 6'!J9</f>
        <v>66.599999999999994</v>
      </c>
      <c r="H12" s="26">
        <f t="shared" si="1"/>
        <v>70.983333333333334</v>
      </c>
      <c r="I12" s="24"/>
      <c r="J12" s="24"/>
      <c r="K12" s="18">
        <f t="shared" si="3"/>
        <v>8</v>
      </c>
      <c r="L12" s="18">
        <f t="shared" si="4"/>
        <v>7</v>
      </c>
      <c r="M12" s="18">
        <f t="shared" si="5"/>
        <v>13</v>
      </c>
      <c r="N12" s="18">
        <f t="shared" si="6"/>
        <v>17</v>
      </c>
      <c r="O12" s="18">
        <f t="shared" si="7"/>
        <v>17</v>
      </c>
      <c r="P12" s="18">
        <f t="shared" si="8"/>
        <v>6</v>
      </c>
      <c r="Q12" s="30">
        <f t="shared" si="2"/>
        <v>11.333333333333334</v>
      </c>
      <c r="R12" s="27">
        <f t="shared" si="9"/>
        <v>15</v>
      </c>
    </row>
    <row r="13" spans="1:18" x14ac:dyDescent="0.2">
      <c r="A13" s="19" t="str">
        <f>'Evaluator 1'!A10:C10</f>
        <v>EYP</v>
      </c>
      <c r="B13" s="28">
        <f>'Evaluator 1'!J10</f>
        <v>74</v>
      </c>
      <c r="C13" s="28">
        <f>'Evaluator 2'!J10</f>
        <v>83.199999999999989</v>
      </c>
      <c r="D13" s="28">
        <f>'Evaluator 3'!J10</f>
        <v>74</v>
      </c>
      <c r="E13" s="28">
        <f>'Evaluator 4'!J10</f>
        <v>81</v>
      </c>
      <c r="F13" s="28">
        <f>'Evaluator 5'!J10</f>
        <v>71.5</v>
      </c>
      <c r="G13" s="28">
        <f>'Evaluator 6'!J10</f>
        <v>66.400000000000006</v>
      </c>
      <c r="H13" s="26">
        <f t="shared" si="1"/>
        <v>75.016666666666666</v>
      </c>
      <c r="I13" s="24"/>
      <c r="J13" s="24"/>
      <c r="K13" s="18">
        <f t="shared" si="3"/>
        <v>12</v>
      </c>
      <c r="L13" s="18">
        <f t="shared" si="4"/>
        <v>16</v>
      </c>
      <c r="M13" s="18">
        <f t="shared" si="5"/>
        <v>14</v>
      </c>
      <c r="N13" s="18">
        <f t="shared" si="6"/>
        <v>5</v>
      </c>
      <c r="O13" s="18">
        <f t="shared" si="7"/>
        <v>10</v>
      </c>
      <c r="P13" s="18">
        <f t="shared" si="8"/>
        <v>7</v>
      </c>
      <c r="Q13" s="30">
        <f t="shared" si="2"/>
        <v>10.666666666666666</v>
      </c>
      <c r="R13" s="27">
        <f t="shared" si="9"/>
        <v>12</v>
      </c>
    </row>
    <row r="14" spans="1:18" x14ac:dyDescent="0.2">
      <c r="A14" s="19" t="str">
        <f>'Evaluator 1'!A11:C11</f>
        <v>Gignac</v>
      </c>
      <c r="B14" s="28">
        <f>'Evaluator 1'!J11</f>
        <v>59.2</v>
      </c>
      <c r="C14" s="28">
        <f>'Evaluator 2'!J11</f>
        <v>73.900000000000006</v>
      </c>
      <c r="D14" s="28">
        <f>'Evaluator 3'!J11</f>
        <v>60.2</v>
      </c>
      <c r="E14" s="28">
        <f>'Evaluator 4'!J11</f>
        <v>63.2</v>
      </c>
      <c r="F14" s="28">
        <f>'Evaluator 5'!J11</f>
        <v>57.7</v>
      </c>
      <c r="G14" s="28">
        <f>'Evaluator 6'!J11</f>
        <v>59</v>
      </c>
      <c r="H14" s="26">
        <f t="shared" si="1"/>
        <v>62.199999999999996</v>
      </c>
      <c r="I14" s="24"/>
      <c r="J14" s="24"/>
      <c r="K14" s="18">
        <f t="shared" si="3"/>
        <v>22</v>
      </c>
      <c r="L14" s="18">
        <f t="shared" si="4"/>
        <v>20</v>
      </c>
      <c r="M14" s="18">
        <f t="shared" si="5"/>
        <v>21</v>
      </c>
      <c r="N14" s="18">
        <f t="shared" si="6"/>
        <v>13</v>
      </c>
      <c r="O14" s="18">
        <f t="shared" si="7"/>
        <v>19</v>
      </c>
      <c r="P14" s="18">
        <f t="shared" si="8"/>
        <v>19</v>
      </c>
      <c r="Q14" s="30">
        <f t="shared" si="2"/>
        <v>19</v>
      </c>
      <c r="R14" s="27">
        <f t="shared" si="9"/>
        <v>20</v>
      </c>
    </row>
    <row r="15" spans="1:18" x14ac:dyDescent="0.2">
      <c r="A15" s="19" t="str">
        <f>'Evaluator 1'!A12:C12</f>
        <v>HOK</v>
      </c>
      <c r="B15" s="28">
        <f>'Evaluator 1'!J12</f>
        <v>73.599999999999994</v>
      </c>
      <c r="C15" s="28">
        <f>'Evaluator 2'!J12</f>
        <v>83.399999999999991</v>
      </c>
      <c r="D15" s="28">
        <f>'Evaluator 3'!J12</f>
        <v>89.6</v>
      </c>
      <c r="E15" s="28">
        <f>'Evaluator 4'!J12</f>
        <v>77.099999999999994</v>
      </c>
      <c r="F15" s="28">
        <f>'Evaluator 5'!J12</f>
        <v>83.85</v>
      </c>
      <c r="G15" s="28">
        <f>'Evaluator 6'!J12</f>
        <v>67.3</v>
      </c>
      <c r="H15" s="26">
        <f t="shared" si="1"/>
        <v>79.141666666666666</v>
      </c>
      <c r="I15" s="24"/>
      <c r="J15" s="24"/>
      <c r="K15" s="18">
        <f t="shared" si="3"/>
        <v>13</v>
      </c>
      <c r="L15" s="18">
        <f t="shared" si="4"/>
        <v>14</v>
      </c>
      <c r="M15" s="18">
        <f t="shared" si="5"/>
        <v>6</v>
      </c>
      <c r="N15" s="18">
        <f t="shared" si="6"/>
        <v>6</v>
      </c>
      <c r="O15" s="18">
        <f t="shared" si="7"/>
        <v>4</v>
      </c>
      <c r="P15" s="18">
        <f t="shared" si="8"/>
        <v>4</v>
      </c>
      <c r="Q15" s="30">
        <f t="shared" si="2"/>
        <v>7.833333333333333</v>
      </c>
      <c r="R15" s="27">
        <f t="shared" si="9"/>
        <v>5</v>
      </c>
    </row>
    <row r="16" spans="1:18" x14ac:dyDescent="0.2">
      <c r="A16" s="19" t="str">
        <f>'Evaluator 1'!A13:C13</f>
        <v>IBI</v>
      </c>
      <c r="B16" s="28">
        <f>'Evaluator 1'!J13</f>
        <v>66</v>
      </c>
      <c r="C16" s="28">
        <f>'Evaluator 2'!J13</f>
        <v>69.900000000000006</v>
      </c>
      <c r="D16" s="28">
        <f>'Evaluator 3'!J13</f>
        <v>66</v>
      </c>
      <c r="E16" s="28">
        <f>'Evaluator 4'!J13</f>
        <v>55</v>
      </c>
      <c r="F16" s="28">
        <f>'Evaluator 5'!J13</f>
        <v>38</v>
      </c>
      <c r="G16" s="28">
        <f>'Evaluator 6'!J13</f>
        <v>57.4</v>
      </c>
      <c r="H16" s="26">
        <f t="shared" si="1"/>
        <v>58.716666666666661</v>
      </c>
      <c r="I16" s="24"/>
      <c r="J16" s="24"/>
      <c r="K16" s="18">
        <f t="shared" si="3"/>
        <v>19</v>
      </c>
      <c r="L16" s="18">
        <f t="shared" si="4"/>
        <v>23</v>
      </c>
      <c r="M16" s="18">
        <f t="shared" si="5"/>
        <v>20</v>
      </c>
      <c r="N16" s="18">
        <f t="shared" si="6"/>
        <v>18</v>
      </c>
      <c r="O16" s="18">
        <f t="shared" si="7"/>
        <v>23</v>
      </c>
      <c r="P16" s="18">
        <f t="shared" si="8"/>
        <v>20</v>
      </c>
      <c r="Q16" s="30">
        <f t="shared" si="2"/>
        <v>20.5</v>
      </c>
      <c r="R16" s="27">
        <f t="shared" si="9"/>
        <v>21</v>
      </c>
    </row>
    <row r="17" spans="1:18" x14ac:dyDescent="0.2">
      <c r="A17" s="19" t="str">
        <f>'Evaluator 1'!A14:C14</f>
        <v>Kirksey</v>
      </c>
      <c r="B17" s="28">
        <f>'Evaluator 1'!J14</f>
        <v>73</v>
      </c>
      <c r="C17" s="28">
        <f>'Evaluator 2'!J14</f>
        <v>84.4</v>
      </c>
      <c r="D17" s="28">
        <f>'Evaluator 3'!J14</f>
        <v>90</v>
      </c>
      <c r="E17" s="28">
        <f>'Evaluator 4'!J14</f>
        <v>64</v>
      </c>
      <c r="F17" s="28">
        <f>'Evaluator 5'!J14</f>
        <v>60</v>
      </c>
      <c r="G17" s="28">
        <f>'Evaluator 6'!J14</f>
        <v>66.699999999999989</v>
      </c>
      <c r="H17" s="26">
        <f t="shared" si="1"/>
        <v>73.016666666666666</v>
      </c>
      <c r="I17" s="24"/>
      <c r="J17" s="24"/>
      <c r="K17" s="18">
        <f t="shared" si="3"/>
        <v>14</v>
      </c>
      <c r="L17" s="18">
        <f t="shared" si="4"/>
        <v>12</v>
      </c>
      <c r="M17" s="18">
        <f t="shared" si="5"/>
        <v>3</v>
      </c>
      <c r="N17" s="18">
        <f t="shared" si="6"/>
        <v>10</v>
      </c>
      <c r="O17" s="18">
        <f t="shared" si="7"/>
        <v>16</v>
      </c>
      <c r="P17" s="18">
        <f t="shared" si="8"/>
        <v>5</v>
      </c>
      <c r="Q17" s="30">
        <f t="shared" si="2"/>
        <v>10</v>
      </c>
      <c r="R17" s="27">
        <f t="shared" si="9"/>
        <v>9</v>
      </c>
    </row>
    <row r="18" spans="1:18" x14ac:dyDescent="0.2">
      <c r="A18" s="19" t="str">
        <f>'Evaluator 1'!A15:C15</f>
        <v>LPA</v>
      </c>
      <c r="B18" s="28">
        <f>'Evaluator 1'!J15</f>
        <v>72.5</v>
      </c>
      <c r="C18" s="28">
        <f>'Evaluator 2'!J15</f>
        <v>80.099999999999994</v>
      </c>
      <c r="D18" s="28">
        <f>'Evaluator 3'!J15</f>
        <v>81</v>
      </c>
      <c r="E18" s="28">
        <f>'Evaluator 4'!J15</f>
        <v>55</v>
      </c>
      <c r="F18" s="28">
        <f>'Evaluator 5'!J15</f>
        <v>73.5</v>
      </c>
      <c r="G18" s="28">
        <f>'Evaluator 6'!J15</f>
        <v>60.6</v>
      </c>
      <c r="H18" s="26">
        <f t="shared" si="1"/>
        <v>70.45</v>
      </c>
      <c r="I18" s="24"/>
      <c r="J18" s="24"/>
      <c r="K18" s="18">
        <f t="shared" si="3"/>
        <v>16</v>
      </c>
      <c r="L18" s="18">
        <f t="shared" si="4"/>
        <v>18</v>
      </c>
      <c r="M18" s="18">
        <f t="shared" si="5"/>
        <v>10</v>
      </c>
      <c r="N18" s="18">
        <f t="shared" si="6"/>
        <v>18</v>
      </c>
      <c r="O18" s="18">
        <f t="shared" si="7"/>
        <v>8</v>
      </c>
      <c r="P18" s="18">
        <f t="shared" si="8"/>
        <v>17</v>
      </c>
      <c r="Q18" s="30">
        <f t="shared" si="2"/>
        <v>14.5</v>
      </c>
      <c r="R18" s="27">
        <f t="shared" si="9"/>
        <v>16</v>
      </c>
    </row>
    <row r="19" spans="1:18" s="43" customFormat="1" x14ac:dyDescent="0.2">
      <c r="A19" s="36" t="str">
        <f>'Evaluator 1'!A16:C16</f>
        <v>Marmon Mok</v>
      </c>
      <c r="B19" s="37">
        <f>'Evaluator 1'!J16</f>
        <v>82</v>
      </c>
      <c r="C19" s="37">
        <f>'Evaluator 2'!J16</f>
        <v>89.5</v>
      </c>
      <c r="D19" s="37">
        <f>'Evaluator 3'!J16</f>
        <v>90</v>
      </c>
      <c r="E19" s="37">
        <f>'Evaluator 4'!J16</f>
        <v>82</v>
      </c>
      <c r="F19" s="37">
        <f>'Evaluator 5'!J16</f>
        <v>84.75</v>
      </c>
      <c r="G19" s="37">
        <f>'Evaluator 6'!J16</f>
        <v>68</v>
      </c>
      <c r="H19" s="38">
        <f t="shared" si="1"/>
        <v>82.708333333333329</v>
      </c>
      <c r="I19" s="39"/>
      <c r="J19" s="39"/>
      <c r="K19" s="40">
        <f t="shared" si="3"/>
        <v>6</v>
      </c>
      <c r="L19" s="40">
        <f t="shared" si="4"/>
        <v>4</v>
      </c>
      <c r="M19" s="40">
        <f t="shared" si="5"/>
        <v>3</v>
      </c>
      <c r="N19" s="40">
        <f t="shared" si="6"/>
        <v>4</v>
      </c>
      <c r="O19" s="40">
        <f t="shared" si="7"/>
        <v>2</v>
      </c>
      <c r="P19" s="40">
        <f t="shared" si="8"/>
        <v>3</v>
      </c>
      <c r="Q19" s="41">
        <f t="shared" si="2"/>
        <v>3.6666666666666665</v>
      </c>
      <c r="R19" s="42">
        <f t="shared" si="9"/>
        <v>1</v>
      </c>
    </row>
    <row r="20" spans="1:18" x14ac:dyDescent="0.2">
      <c r="A20" s="19" t="str">
        <f>'Evaluator 1'!A17:C17</f>
        <v>Marmon Nolan</v>
      </c>
      <c r="B20" s="28">
        <f>'Evaluator 1'!J17</f>
        <v>74.5</v>
      </c>
      <c r="C20" s="28">
        <f>'Evaluator 2'!J17</f>
        <v>83.2</v>
      </c>
      <c r="D20" s="28">
        <f>'Evaluator 3'!J17</f>
        <v>84</v>
      </c>
      <c r="E20" s="28">
        <f>'Evaluator 4'!J17</f>
        <v>60</v>
      </c>
      <c r="F20" s="28">
        <f>'Evaluator 5'!J17</f>
        <v>84.25</v>
      </c>
      <c r="G20" s="28">
        <f>'Evaluator 6'!J17</f>
        <v>61.199999999999996</v>
      </c>
      <c r="H20" s="26">
        <f t="shared" si="1"/>
        <v>74.524999999999991</v>
      </c>
      <c r="I20" s="24"/>
      <c r="J20" s="24"/>
      <c r="K20" s="18">
        <f t="shared" si="3"/>
        <v>11</v>
      </c>
      <c r="L20" s="18">
        <f t="shared" si="4"/>
        <v>15</v>
      </c>
      <c r="M20" s="18">
        <f t="shared" si="5"/>
        <v>8</v>
      </c>
      <c r="N20" s="18">
        <f t="shared" si="6"/>
        <v>14</v>
      </c>
      <c r="O20" s="18">
        <f t="shared" si="7"/>
        <v>3</v>
      </c>
      <c r="P20" s="18">
        <f t="shared" si="8"/>
        <v>15</v>
      </c>
      <c r="Q20" s="30">
        <f t="shared" si="2"/>
        <v>11</v>
      </c>
      <c r="R20" s="27">
        <f t="shared" si="9"/>
        <v>14</v>
      </c>
    </row>
    <row r="21" spans="1:18" x14ac:dyDescent="0.2">
      <c r="A21" s="19" t="str">
        <f>'Evaluator 1'!A18:C18</f>
        <v>Page</v>
      </c>
      <c r="B21" s="28">
        <f>'Evaluator 1'!J18</f>
        <v>78</v>
      </c>
      <c r="C21" s="28">
        <f>'Evaluator 2'!J18</f>
        <v>90.600000000000009</v>
      </c>
      <c r="D21" s="28">
        <f>'Evaluator 3'!J18</f>
        <v>72</v>
      </c>
      <c r="E21" s="28">
        <f>'Evaluator 4'!J18</f>
        <v>64</v>
      </c>
      <c r="F21" s="28">
        <f>'Evaluator 5'!J18</f>
        <v>78</v>
      </c>
      <c r="G21" s="28">
        <f>'Evaluator 6'!J18</f>
        <v>64.400000000000006</v>
      </c>
      <c r="H21" s="26">
        <f t="shared" si="1"/>
        <v>74.5</v>
      </c>
      <c r="I21" s="24"/>
      <c r="J21" s="24"/>
      <c r="K21" s="18">
        <f t="shared" si="3"/>
        <v>9</v>
      </c>
      <c r="L21" s="18">
        <f t="shared" si="4"/>
        <v>2</v>
      </c>
      <c r="M21" s="18">
        <f t="shared" si="5"/>
        <v>17</v>
      </c>
      <c r="N21" s="18">
        <f t="shared" si="6"/>
        <v>10</v>
      </c>
      <c r="O21" s="18">
        <f t="shared" si="7"/>
        <v>7</v>
      </c>
      <c r="P21" s="18">
        <f t="shared" si="8"/>
        <v>10</v>
      </c>
      <c r="Q21" s="30">
        <f t="shared" si="2"/>
        <v>9.1666666666666661</v>
      </c>
      <c r="R21" s="27">
        <f t="shared" si="9"/>
        <v>8</v>
      </c>
    </row>
    <row r="22" spans="1:18" x14ac:dyDescent="0.2">
      <c r="A22" s="19" t="str">
        <f>'Evaluator 1'!A19:C19</f>
        <v>PBK</v>
      </c>
      <c r="B22" s="28">
        <f>'Evaluator 1'!J19</f>
        <v>88</v>
      </c>
      <c r="C22" s="28">
        <f>'Evaluator 2'!J19</f>
        <v>84.5</v>
      </c>
      <c r="D22" s="28">
        <f>'Evaluator 3'!J19</f>
        <v>74</v>
      </c>
      <c r="E22" s="28">
        <f>'Evaluator 4'!J19</f>
        <v>83</v>
      </c>
      <c r="F22" s="28">
        <f>'Evaluator 5'!J19</f>
        <v>72.25</v>
      </c>
      <c r="G22" s="28">
        <f>'Evaluator 6'!J19</f>
        <v>63.4</v>
      </c>
      <c r="H22" s="26">
        <f t="shared" si="1"/>
        <v>77.524999999999991</v>
      </c>
      <c r="I22" s="24"/>
      <c r="J22" s="24"/>
      <c r="K22" s="18">
        <f t="shared" si="3"/>
        <v>1</v>
      </c>
      <c r="L22" s="18">
        <f t="shared" si="4"/>
        <v>11</v>
      </c>
      <c r="M22" s="18">
        <f t="shared" si="5"/>
        <v>14</v>
      </c>
      <c r="N22" s="18">
        <f t="shared" si="6"/>
        <v>2</v>
      </c>
      <c r="O22" s="18">
        <f t="shared" si="7"/>
        <v>9</v>
      </c>
      <c r="P22" s="18">
        <f t="shared" si="8"/>
        <v>12</v>
      </c>
      <c r="Q22" s="30">
        <f t="shared" si="2"/>
        <v>8.1666666666666661</v>
      </c>
      <c r="R22" s="27">
        <f t="shared" si="9"/>
        <v>7</v>
      </c>
    </row>
    <row r="23" spans="1:18" x14ac:dyDescent="0.2">
      <c r="A23" s="19" t="str">
        <f>'Evaluator 1'!A20:C20</f>
        <v>Pfluger</v>
      </c>
      <c r="B23" s="28">
        <f>'Evaluator 1'!J20</f>
        <v>82</v>
      </c>
      <c r="C23" s="28">
        <f>'Evaluator 2'!J20</f>
        <v>86.699999999999989</v>
      </c>
      <c r="D23" s="28">
        <f>'Evaluator 3'!J20</f>
        <v>72</v>
      </c>
      <c r="E23" s="28">
        <f>'Evaluator 4'!J20</f>
        <v>55</v>
      </c>
      <c r="F23" s="28">
        <f>'Evaluator 5'!J20</f>
        <v>82.5</v>
      </c>
      <c r="G23" s="28">
        <f>'Evaluator 6'!J20</f>
        <v>63.599999999999994</v>
      </c>
      <c r="H23" s="26">
        <f t="shared" si="1"/>
        <v>73.633333333333326</v>
      </c>
      <c r="I23" s="24"/>
      <c r="J23" s="24"/>
      <c r="K23" s="18">
        <f t="shared" si="3"/>
        <v>6</v>
      </c>
      <c r="L23" s="18">
        <f t="shared" si="4"/>
        <v>8</v>
      </c>
      <c r="M23" s="18">
        <f t="shared" si="5"/>
        <v>17</v>
      </c>
      <c r="N23" s="18">
        <f t="shared" si="6"/>
        <v>18</v>
      </c>
      <c r="O23" s="18">
        <f t="shared" si="7"/>
        <v>5</v>
      </c>
      <c r="P23" s="18">
        <f t="shared" si="8"/>
        <v>11</v>
      </c>
      <c r="Q23" s="30">
        <f t="shared" si="2"/>
        <v>10.833333333333334</v>
      </c>
      <c r="R23" s="27">
        <f t="shared" si="9"/>
        <v>13</v>
      </c>
    </row>
    <row r="24" spans="1:18" x14ac:dyDescent="0.2">
      <c r="A24" s="19" t="str">
        <f>'Evaluator 1'!A21:C21</f>
        <v>Roberts Partners</v>
      </c>
      <c r="B24" s="28">
        <f>'Evaluator 1'!J21</f>
        <v>73</v>
      </c>
      <c r="C24" s="28">
        <f>'Evaluator 2'!J21</f>
        <v>73.399999999999991</v>
      </c>
      <c r="D24" s="28">
        <f>'Evaluator 3'!J21</f>
        <v>57.5</v>
      </c>
      <c r="E24" s="28">
        <f>'Evaluator 4'!J21</f>
        <v>47</v>
      </c>
      <c r="F24" s="28">
        <f>'Evaluator 5'!J21</f>
        <v>48</v>
      </c>
      <c r="G24" s="28">
        <f>'Evaluator 6'!J21</f>
        <v>52.199999999999996</v>
      </c>
      <c r="H24" s="26">
        <f t="shared" si="1"/>
        <v>58.516666666666659</v>
      </c>
      <c r="I24" s="24"/>
      <c r="J24" s="24"/>
      <c r="K24" s="18">
        <f t="shared" si="3"/>
        <v>14</v>
      </c>
      <c r="L24" s="18">
        <f t="shared" si="4"/>
        <v>21</v>
      </c>
      <c r="M24" s="18">
        <f t="shared" si="5"/>
        <v>22</v>
      </c>
      <c r="N24" s="18">
        <f t="shared" si="6"/>
        <v>23</v>
      </c>
      <c r="O24" s="18">
        <f t="shared" si="7"/>
        <v>20</v>
      </c>
      <c r="P24" s="18">
        <f t="shared" si="8"/>
        <v>23</v>
      </c>
      <c r="Q24" s="30">
        <f t="shared" si="2"/>
        <v>20.5</v>
      </c>
      <c r="R24" s="27">
        <f t="shared" si="9"/>
        <v>21</v>
      </c>
    </row>
    <row r="25" spans="1:18" x14ac:dyDescent="0.2">
      <c r="A25" s="19" t="str">
        <f>'Evaluator 1'!A22:C22</f>
        <v>Shepley Bulfinch</v>
      </c>
      <c r="B25" s="28">
        <f>'Evaluator 1'!J22</f>
        <v>86</v>
      </c>
      <c r="C25" s="28">
        <f>'Evaluator 2'!J22</f>
        <v>84.6</v>
      </c>
      <c r="D25" s="28">
        <f>'Evaluator 3'!J22</f>
        <v>90</v>
      </c>
      <c r="E25" s="28">
        <f>'Evaluator 4'!J22</f>
        <v>83</v>
      </c>
      <c r="F25" s="28">
        <f>'Evaluator 5'!J22</f>
        <v>80.25</v>
      </c>
      <c r="G25" s="28">
        <f>'Evaluator 6'!J22</f>
        <v>64.8</v>
      </c>
      <c r="H25" s="26">
        <f t="shared" si="1"/>
        <v>81.441666666666677</v>
      </c>
      <c r="I25" s="24"/>
      <c r="J25" s="24"/>
      <c r="K25" s="18">
        <f t="shared" si="3"/>
        <v>4</v>
      </c>
      <c r="L25" s="18">
        <f t="shared" si="4"/>
        <v>10</v>
      </c>
      <c r="M25" s="18">
        <f t="shared" si="5"/>
        <v>3</v>
      </c>
      <c r="N25" s="18">
        <f t="shared" si="6"/>
        <v>2</v>
      </c>
      <c r="O25" s="18">
        <f t="shared" si="7"/>
        <v>6</v>
      </c>
      <c r="P25" s="18">
        <f t="shared" si="8"/>
        <v>9</v>
      </c>
      <c r="Q25" s="30">
        <f t="shared" si="2"/>
        <v>5.666666666666667</v>
      </c>
      <c r="R25" s="27">
        <f t="shared" si="9"/>
        <v>4</v>
      </c>
    </row>
    <row r="26" spans="1:18" s="43" customFormat="1" x14ac:dyDescent="0.2">
      <c r="A26" s="36" t="str">
        <f>'Evaluator 1'!A23:C23</f>
        <v>Smith group</v>
      </c>
      <c r="B26" s="37">
        <f>'Evaluator 1'!J23</f>
        <v>84</v>
      </c>
      <c r="C26" s="37">
        <f>'Evaluator 2'!J23</f>
        <v>86.399999999999991</v>
      </c>
      <c r="D26" s="37">
        <f>'Evaluator 3'!J23</f>
        <v>88</v>
      </c>
      <c r="E26" s="37">
        <f>'Evaluator 4'!J23</f>
        <v>91.5</v>
      </c>
      <c r="F26" s="37">
        <f>'Evaluator 5'!J23</f>
        <v>88</v>
      </c>
      <c r="G26" s="37">
        <f>'Evaluator 6'!J23</f>
        <v>71.5</v>
      </c>
      <c r="H26" s="38">
        <f t="shared" si="1"/>
        <v>84.899999999999991</v>
      </c>
      <c r="I26" s="39"/>
      <c r="J26" s="39"/>
      <c r="K26" s="40">
        <f t="shared" si="3"/>
        <v>5</v>
      </c>
      <c r="L26" s="40">
        <f t="shared" si="4"/>
        <v>9</v>
      </c>
      <c r="M26" s="40">
        <f t="shared" si="5"/>
        <v>7</v>
      </c>
      <c r="N26" s="40">
        <f t="shared" si="6"/>
        <v>1</v>
      </c>
      <c r="O26" s="40">
        <f t="shared" si="7"/>
        <v>1</v>
      </c>
      <c r="P26" s="40">
        <f t="shared" si="8"/>
        <v>1</v>
      </c>
      <c r="Q26" s="41">
        <f t="shared" si="2"/>
        <v>4</v>
      </c>
      <c r="R26" s="42">
        <f t="shared" si="9"/>
        <v>2</v>
      </c>
    </row>
    <row r="27" spans="1:18" x14ac:dyDescent="0.2">
      <c r="A27" s="19" t="str">
        <f>'Evaluator 1'!A24:C24</f>
        <v>Stantec</v>
      </c>
      <c r="B27" s="28">
        <f>'Evaluator 1'!J24</f>
        <v>77</v>
      </c>
      <c r="C27" s="28">
        <f>'Evaluator 2'!J24</f>
        <v>90</v>
      </c>
      <c r="D27" s="28">
        <f>'Evaluator 3'!J24</f>
        <v>92</v>
      </c>
      <c r="E27" s="28">
        <f>'Evaluator 4'!J24</f>
        <v>70</v>
      </c>
      <c r="F27" s="28">
        <f>'Evaluator 5'!J24</f>
        <v>69.5</v>
      </c>
      <c r="G27" s="28">
        <f>'Evaluator 6'!J24</f>
        <v>63.199999999999996</v>
      </c>
      <c r="H27" s="26">
        <f t="shared" si="1"/>
        <v>76.95</v>
      </c>
      <c r="I27" s="24"/>
      <c r="J27" s="24"/>
      <c r="K27" s="18">
        <f t="shared" si="3"/>
        <v>10</v>
      </c>
      <c r="L27" s="18">
        <f t="shared" si="4"/>
        <v>3</v>
      </c>
      <c r="M27" s="18">
        <f t="shared" si="5"/>
        <v>1</v>
      </c>
      <c r="N27" s="18">
        <f t="shared" si="6"/>
        <v>8</v>
      </c>
      <c r="O27" s="18">
        <f t="shared" si="7"/>
        <v>12</v>
      </c>
      <c r="P27" s="18">
        <f t="shared" si="8"/>
        <v>13</v>
      </c>
      <c r="Q27" s="30">
        <f t="shared" si="2"/>
        <v>7.833333333333333</v>
      </c>
      <c r="R27" s="27">
        <f t="shared" si="9"/>
        <v>5</v>
      </c>
    </row>
    <row r="28" spans="1:18" x14ac:dyDescent="0.2">
      <c r="A28" s="19" t="str">
        <f>'Evaluator 1'!A25:C25</f>
        <v>Ziegler Cooper</v>
      </c>
      <c r="B28" s="28">
        <f>'Evaluator 1'!J25</f>
        <v>71</v>
      </c>
      <c r="C28" s="28">
        <f>'Evaluator 2'!J25</f>
        <v>83.699999999999989</v>
      </c>
      <c r="D28" s="28">
        <f>'Evaluator 3'!J25</f>
        <v>68</v>
      </c>
      <c r="E28" s="28">
        <f>'Evaluator 4'!J25</f>
        <v>55</v>
      </c>
      <c r="F28" s="28">
        <f>'Evaluator 5'!J25</f>
        <v>43</v>
      </c>
      <c r="G28" s="28">
        <f>'Evaluator 6'!J25</f>
        <v>55.599999999999994</v>
      </c>
      <c r="H28" s="26">
        <f t="shared" si="1"/>
        <v>62.716666666666661</v>
      </c>
      <c r="I28" s="24"/>
      <c r="J28" s="24"/>
      <c r="K28" s="18">
        <f t="shared" si="3"/>
        <v>17</v>
      </c>
      <c r="L28" s="18">
        <f t="shared" si="4"/>
        <v>13</v>
      </c>
      <c r="M28" s="18">
        <f t="shared" si="5"/>
        <v>19</v>
      </c>
      <c r="N28" s="18">
        <f t="shared" si="6"/>
        <v>18</v>
      </c>
      <c r="O28" s="18">
        <f t="shared" si="7"/>
        <v>21</v>
      </c>
      <c r="P28" s="18">
        <f t="shared" si="8"/>
        <v>22</v>
      </c>
      <c r="Q28" s="30">
        <f t="shared" si="2"/>
        <v>18.333333333333332</v>
      </c>
      <c r="R28" s="27">
        <f t="shared" si="9"/>
        <v>19</v>
      </c>
    </row>
    <row r="29" spans="1:18" x14ac:dyDescent="0.2">
      <c r="A29" s="19" t="str">
        <f>'Evaluator 1'!A26:C26</f>
        <v>HKS</v>
      </c>
      <c r="B29" s="28">
        <f>'Evaluator 1'!J26</f>
        <v>86.1</v>
      </c>
      <c r="C29" s="28">
        <f>'Evaluator 2'!J26</f>
        <v>93.399999999999991</v>
      </c>
      <c r="D29" s="28">
        <f>'Evaluator 3'!J26</f>
        <v>78</v>
      </c>
      <c r="E29" s="28">
        <f>'Evaluator 4'!J26</f>
        <v>59</v>
      </c>
      <c r="F29" s="28">
        <f>'Evaluator 5'!J26</f>
        <v>58.5</v>
      </c>
      <c r="G29" s="28">
        <f>'Evaluator 6'!J26</f>
        <v>61.199999999999996</v>
      </c>
      <c r="H29" s="26">
        <f t="shared" ref="H29" si="10">AVERAGE(B29:G29)</f>
        <v>72.7</v>
      </c>
      <c r="I29" s="24"/>
      <c r="J29" s="24"/>
      <c r="K29" s="18">
        <f t="shared" si="3"/>
        <v>3</v>
      </c>
      <c r="L29" s="18">
        <f t="shared" si="4"/>
        <v>1</v>
      </c>
      <c r="M29" s="18">
        <f t="shared" si="5"/>
        <v>11</v>
      </c>
      <c r="N29" s="18">
        <f t="shared" si="6"/>
        <v>15</v>
      </c>
      <c r="O29" s="18">
        <f t="shared" si="7"/>
        <v>18</v>
      </c>
      <c r="P29" s="18">
        <f t="shared" si="8"/>
        <v>15</v>
      </c>
      <c r="Q29" s="30">
        <f t="shared" ref="Q29" si="11">AVERAGE(K29:P29)</f>
        <v>10.5</v>
      </c>
      <c r="R29" s="27">
        <f t="shared" si="9"/>
        <v>11</v>
      </c>
    </row>
  </sheetData>
  <mergeCells count="2">
    <mergeCell ref="A3:I3"/>
    <mergeCell ref="Q5:R5"/>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2"/>
  <sheetViews>
    <sheetView tabSelected="1" workbookViewId="0">
      <selection activeCell="A12" sqref="A12"/>
    </sheetView>
  </sheetViews>
  <sheetFormatPr defaultColWidth="9.140625" defaultRowHeight="12.75" x14ac:dyDescent="0.2"/>
  <cols>
    <col min="1" max="1" width="21.140625" style="45" bestFit="1" customWidth="1"/>
    <col min="2" max="19" width="9.5703125" style="45" customWidth="1"/>
    <col min="20" max="16384" width="9.140625" style="45"/>
  </cols>
  <sheetData>
    <row r="1" spans="1:19" ht="15.75" customHeight="1" x14ac:dyDescent="0.25">
      <c r="A1" s="84" t="s">
        <v>43</v>
      </c>
      <c r="B1" s="84"/>
      <c r="C1" s="84"/>
      <c r="D1" s="84"/>
      <c r="E1" s="84"/>
      <c r="F1" s="84"/>
      <c r="G1" s="84"/>
      <c r="H1" s="84"/>
      <c r="I1" s="84"/>
      <c r="J1" s="44"/>
    </row>
    <row r="2" spans="1:19" ht="15.75" x14ac:dyDescent="0.25">
      <c r="A2" s="85" t="s">
        <v>21</v>
      </c>
      <c r="B2" s="85"/>
      <c r="C2" s="85"/>
      <c r="D2" s="85"/>
      <c r="E2" s="85"/>
      <c r="F2" s="85"/>
      <c r="G2" s="85"/>
      <c r="H2" s="85"/>
      <c r="I2" s="85"/>
      <c r="J2" s="46"/>
    </row>
    <row r="3" spans="1:19" ht="25.5" customHeight="1" x14ac:dyDescent="0.2">
      <c r="A3" s="47" t="s">
        <v>44</v>
      </c>
      <c r="B3" s="88" t="s">
        <v>45</v>
      </c>
      <c r="C3" s="89"/>
      <c r="D3" s="90"/>
    </row>
    <row r="4" spans="1:19" ht="20.25" customHeight="1" x14ac:dyDescent="0.2">
      <c r="A4" s="47" t="s">
        <v>46</v>
      </c>
      <c r="B4" s="86" t="s">
        <v>67</v>
      </c>
      <c r="C4" s="86"/>
      <c r="D4" s="86"/>
      <c r="E4" s="48"/>
    </row>
    <row r="5" spans="1:19" s="50" customFormat="1" ht="20.25" customHeight="1" thickBot="1" x14ac:dyDescent="0.3">
      <c r="A5" s="87" t="s">
        <v>47</v>
      </c>
      <c r="B5" s="87"/>
      <c r="C5" s="49"/>
      <c r="D5" s="49"/>
      <c r="E5" s="49"/>
      <c r="F5" s="49"/>
      <c r="G5" s="49"/>
    </row>
    <row r="6" spans="1:19" s="50" customFormat="1" ht="27" customHeight="1" thickBot="1" x14ac:dyDescent="0.25">
      <c r="A6" s="51" t="s">
        <v>48</v>
      </c>
      <c r="B6" s="83" t="s">
        <v>49</v>
      </c>
      <c r="C6" s="83"/>
      <c r="D6" s="83"/>
      <c r="E6" s="83"/>
      <c r="F6" s="83"/>
      <c r="G6" s="83"/>
      <c r="H6" s="83"/>
      <c r="I6" s="83"/>
    </row>
    <row r="7" spans="1:19" s="50" customFormat="1" ht="20.25" customHeight="1" thickBot="1" x14ac:dyDescent="0.3">
      <c r="A7" s="82" t="s">
        <v>50</v>
      </c>
      <c r="B7" s="82"/>
      <c r="C7" s="52"/>
      <c r="D7" s="53"/>
      <c r="E7" s="53"/>
      <c r="F7" s="53"/>
      <c r="G7" s="53"/>
    </row>
    <row r="8" spans="1:19" s="50" customFormat="1" ht="27" customHeight="1" thickBot="1" x14ac:dyDescent="0.25">
      <c r="A8" s="51" t="s">
        <v>48</v>
      </c>
      <c r="B8" s="83" t="s">
        <v>51</v>
      </c>
      <c r="C8" s="83"/>
      <c r="D8" s="83"/>
      <c r="E8" s="83"/>
      <c r="F8" s="83"/>
      <c r="G8" s="83"/>
      <c r="H8" s="83"/>
      <c r="I8" s="83"/>
    </row>
    <row r="9" spans="1:19" ht="15" customHeight="1" x14ac:dyDescent="0.2"/>
    <row r="10" spans="1:19" ht="11.25" customHeight="1" thickBot="1" x14ac:dyDescent="0.25"/>
    <row r="11" spans="1:19" s="54" customFormat="1" ht="13.5" thickBot="1" x14ac:dyDescent="0.25">
      <c r="B11" s="73" t="s">
        <v>52</v>
      </c>
      <c r="C11" s="74"/>
      <c r="D11" s="75"/>
      <c r="E11" s="73" t="s">
        <v>53</v>
      </c>
      <c r="F11" s="74"/>
      <c r="G11" s="75"/>
      <c r="H11" s="73" t="s">
        <v>54</v>
      </c>
      <c r="I11" s="74"/>
      <c r="J11" s="75"/>
      <c r="K11" s="73" t="s">
        <v>55</v>
      </c>
      <c r="L11" s="74"/>
      <c r="M11" s="75"/>
      <c r="N11" s="73" t="s">
        <v>56</v>
      </c>
      <c r="O11" s="74"/>
      <c r="P11" s="75"/>
      <c r="Q11" s="73" t="s">
        <v>57</v>
      </c>
      <c r="R11" s="74"/>
      <c r="S11" s="75"/>
    </row>
    <row r="12" spans="1:19" s="54" customFormat="1" ht="96" customHeight="1" x14ac:dyDescent="0.2">
      <c r="B12" s="76" t="s">
        <v>58</v>
      </c>
      <c r="C12" s="77"/>
      <c r="D12" s="78"/>
      <c r="E12" s="76" t="s">
        <v>59</v>
      </c>
      <c r="F12" s="77"/>
      <c r="G12" s="78"/>
      <c r="H12" s="76" t="s">
        <v>60</v>
      </c>
      <c r="I12" s="77"/>
      <c r="J12" s="78"/>
      <c r="K12" s="76" t="s">
        <v>61</v>
      </c>
      <c r="L12" s="77"/>
      <c r="M12" s="78"/>
      <c r="N12" s="76" t="s">
        <v>62</v>
      </c>
      <c r="O12" s="77"/>
      <c r="P12" s="78"/>
      <c r="Q12" s="79" t="s">
        <v>63</v>
      </c>
      <c r="R12" s="80"/>
      <c r="S12" s="81"/>
    </row>
    <row r="13" spans="1:19" s="56" customFormat="1" ht="11.25" customHeight="1" x14ac:dyDescent="0.2">
      <c r="A13" s="55"/>
      <c r="B13" s="72" t="s">
        <v>64</v>
      </c>
      <c r="C13" s="91"/>
      <c r="D13" s="92"/>
      <c r="E13" s="93" t="s">
        <v>64</v>
      </c>
      <c r="F13" s="91"/>
      <c r="G13" s="92"/>
      <c r="H13" s="93" t="s">
        <v>64</v>
      </c>
      <c r="I13" s="91"/>
      <c r="J13" s="92"/>
      <c r="K13" s="93" t="s">
        <v>64</v>
      </c>
      <c r="L13" s="91"/>
      <c r="M13" s="92"/>
      <c r="N13" s="93" t="s">
        <v>64</v>
      </c>
      <c r="O13" s="91"/>
      <c r="P13" s="92"/>
      <c r="Q13" s="93" t="s">
        <v>64</v>
      </c>
      <c r="R13" s="91"/>
      <c r="S13" s="92"/>
    </row>
    <row r="14" spans="1:19" s="56" customFormat="1" ht="11.25" customHeight="1" x14ac:dyDescent="0.2">
      <c r="A14" s="94" t="s">
        <v>22</v>
      </c>
      <c r="B14" s="70"/>
      <c r="C14" s="70"/>
      <c r="D14" s="70"/>
      <c r="E14" s="70"/>
      <c r="F14" s="70"/>
      <c r="G14" s="70"/>
      <c r="H14" s="70"/>
      <c r="I14" s="70"/>
      <c r="J14" s="70"/>
      <c r="K14" s="70"/>
      <c r="L14" s="70"/>
      <c r="M14" s="70"/>
      <c r="N14" s="70"/>
      <c r="O14" s="70"/>
      <c r="P14" s="70"/>
      <c r="Q14" s="71"/>
      <c r="R14" s="71"/>
      <c r="S14" s="71"/>
    </row>
    <row r="15" spans="1:19" s="56" customFormat="1" ht="11.25" customHeight="1" x14ac:dyDescent="0.2">
      <c r="A15" s="94" t="s">
        <v>23</v>
      </c>
      <c r="B15" s="70"/>
      <c r="C15" s="70"/>
      <c r="D15" s="70"/>
      <c r="E15" s="70"/>
      <c r="F15" s="70"/>
      <c r="G15" s="70"/>
      <c r="H15" s="70"/>
      <c r="I15" s="70"/>
      <c r="J15" s="70"/>
      <c r="K15" s="70"/>
      <c r="L15" s="70"/>
      <c r="M15" s="70"/>
      <c r="N15" s="70"/>
      <c r="O15" s="70"/>
      <c r="P15" s="70"/>
      <c r="Q15" s="71"/>
      <c r="R15" s="71"/>
      <c r="S15" s="71"/>
    </row>
    <row r="16" spans="1:19" s="56" customFormat="1" ht="11.25" customHeight="1" x14ac:dyDescent="0.2">
      <c r="A16" s="94" t="s">
        <v>24</v>
      </c>
      <c r="B16" s="70"/>
      <c r="C16" s="70"/>
      <c r="D16" s="70"/>
      <c r="E16" s="70"/>
      <c r="F16" s="70"/>
      <c r="G16" s="70"/>
      <c r="H16" s="70"/>
      <c r="I16" s="70"/>
      <c r="J16" s="70"/>
      <c r="K16" s="70"/>
      <c r="L16" s="70"/>
      <c r="M16" s="70"/>
      <c r="N16" s="70"/>
      <c r="O16" s="70"/>
      <c r="P16" s="70"/>
      <c r="Q16" s="71"/>
      <c r="R16" s="71"/>
      <c r="S16" s="71"/>
    </row>
    <row r="17" spans="1:19" s="56" customFormat="1" ht="11.25" customHeight="1" x14ac:dyDescent="0.2">
      <c r="A17" s="94" t="s">
        <v>25</v>
      </c>
      <c r="B17" s="70"/>
      <c r="C17" s="70"/>
      <c r="D17" s="70"/>
      <c r="E17" s="70"/>
      <c r="F17" s="70"/>
      <c r="G17" s="70"/>
      <c r="H17" s="70"/>
      <c r="I17" s="70"/>
      <c r="J17" s="70"/>
      <c r="K17" s="70"/>
      <c r="L17" s="70"/>
      <c r="M17" s="70"/>
      <c r="N17" s="70"/>
      <c r="O17" s="70"/>
      <c r="P17" s="70"/>
      <c r="Q17" s="71"/>
      <c r="R17" s="71"/>
      <c r="S17" s="71"/>
    </row>
    <row r="18" spans="1:19" s="56" customFormat="1" ht="11.25" customHeight="1" x14ac:dyDescent="0.2">
      <c r="A18" s="94" t="s">
        <v>26</v>
      </c>
      <c r="B18" s="70"/>
      <c r="C18" s="70"/>
      <c r="D18" s="70"/>
      <c r="E18" s="70"/>
      <c r="F18" s="70"/>
      <c r="G18" s="70"/>
      <c r="H18" s="70"/>
      <c r="I18" s="70"/>
      <c r="J18" s="70"/>
      <c r="K18" s="70"/>
      <c r="L18" s="70"/>
      <c r="M18" s="70"/>
      <c r="N18" s="70"/>
      <c r="O18" s="70"/>
      <c r="P18" s="70"/>
      <c r="Q18" s="71"/>
      <c r="R18" s="71"/>
      <c r="S18" s="71"/>
    </row>
    <row r="19" spans="1:19" s="56" customFormat="1" ht="11.25" customHeight="1" x14ac:dyDescent="0.2">
      <c r="A19" s="94" t="s">
        <v>27</v>
      </c>
      <c r="B19" s="70"/>
      <c r="C19" s="70"/>
      <c r="D19" s="70"/>
      <c r="E19" s="70"/>
      <c r="F19" s="70"/>
      <c r="G19" s="70"/>
      <c r="H19" s="70"/>
      <c r="I19" s="70"/>
      <c r="J19" s="70"/>
      <c r="K19" s="70"/>
      <c r="L19" s="70"/>
      <c r="M19" s="70"/>
      <c r="N19" s="70"/>
      <c r="O19" s="70"/>
      <c r="P19" s="70"/>
      <c r="Q19" s="71"/>
      <c r="R19" s="71"/>
      <c r="S19" s="71"/>
    </row>
    <row r="20" spans="1:19" s="56" customFormat="1" ht="11.25" customHeight="1" x14ac:dyDescent="0.2">
      <c r="A20" s="94" t="s">
        <v>19</v>
      </c>
      <c r="B20" s="70"/>
      <c r="C20" s="70"/>
      <c r="D20" s="70"/>
      <c r="E20" s="70"/>
      <c r="F20" s="70"/>
      <c r="G20" s="70"/>
      <c r="H20" s="70"/>
      <c r="I20" s="70"/>
      <c r="J20" s="70"/>
      <c r="K20" s="70"/>
      <c r="L20" s="70"/>
      <c r="M20" s="70"/>
      <c r="N20" s="70"/>
      <c r="O20" s="70"/>
      <c r="P20" s="70"/>
      <c r="Q20" s="71"/>
      <c r="R20" s="71"/>
      <c r="S20" s="71"/>
    </row>
    <row r="21" spans="1:19" s="56" customFormat="1" ht="11.25" customHeight="1" x14ac:dyDescent="0.2">
      <c r="A21" s="94" t="s">
        <v>28</v>
      </c>
      <c r="B21" s="70"/>
      <c r="C21" s="70"/>
      <c r="D21" s="70"/>
      <c r="E21" s="70"/>
      <c r="F21" s="70"/>
      <c r="G21" s="70"/>
      <c r="H21" s="70"/>
      <c r="I21" s="70"/>
      <c r="J21" s="70"/>
      <c r="K21" s="70"/>
      <c r="L21" s="70"/>
      <c r="M21" s="70"/>
      <c r="N21" s="70"/>
      <c r="O21" s="70"/>
      <c r="P21" s="70"/>
      <c r="Q21" s="71"/>
      <c r="R21" s="71"/>
      <c r="S21" s="71"/>
    </row>
    <row r="22" spans="1:19" s="56" customFormat="1" ht="11.25" customHeight="1" x14ac:dyDescent="0.2">
      <c r="A22" s="94" t="s">
        <v>29</v>
      </c>
      <c r="B22" s="70"/>
      <c r="C22" s="70"/>
      <c r="D22" s="70"/>
      <c r="E22" s="70"/>
      <c r="F22" s="70"/>
      <c r="G22" s="70"/>
      <c r="H22" s="70"/>
      <c r="I22" s="70"/>
      <c r="J22" s="70"/>
      <c r="K22" s="70"/>
      <c r="L22" s="70"/>
      <c r="M22" s="70"/>
      <c r="N22" s="70"/>
      <c r="O22" s="70"/>
      <c r="P22" s="70"/>
      <c r="Q22" s="71"/>
      <c r="R22" s="71"/>
      <c r="S22" s="71"/>
    </row>
    <row r="23" spans="1:19" s="56" customFormat="1" ht="11.25" customHeight="1" x14ac:dyDescent="0.2">
      <c r="A23" s="94" t="s">
        <v>30</v>
      </c>
      <c r="B23" s="70"/>
      <c r="C23" s="70"/>
      <c r="D23" s="70"/>
      <c r="E23" s="70"/>
      <c r="F23" s="70"/>
      <c r="G23" s="70"/>
      <c r="H23" s="70"/>
      <c r="I23" s="70"/>
      <c r="J23" s="70"/>
      <c r="K23" s="70"/>
      <c r="L23" s="70"/>
      <c r="M23" s="70"/>
      <c r="N23" s="70"/>
      <c r="O23" s="70"/>
      <c r="P23" s="70"/>
      <c r="Q23" s="71"/>
      <c r="R23" s="71"/>
      <c r="S23" s="71"/>
    </row>
    <row r="24" spans="1:19" s="56" customFormat="1" ht="11.25" customHeight="1" x14ac:dyDescent="0.2">
      <c r="A24" s="94" t="s">
        <v>20</v>
      </c>
      <c r="B24" s="70"/>
      <c r="C24" s="70"/>
      <c r="D24" s="70"/>
      <c r="E24" s="70"/>
      <c r="F24" s="70"/>
      <c r="G24" s="70"/>
      <c r="H24" s="70"/>
      <c r="I24" s="70"/>
      <c r="J24" s="70"/>
      <c r="K24" s="70"/>
      <c r="L24" s="70"/>
      <c r="M24" s="70"/>
      <c r="N24" s="70"/>
      <c r="O24" s="70"/>
      <c r="P24" s="70"/>
      <c r="Q24" s="71"/>
      <c r="R24" s="71"/>
      <c r="S24" s="71"/>
    </row>
    <row r="25" spans="1:19" s="56" customFormat="1" ht="11.25" customHeight="1" x14ac:dyDescent="0.2">
      <c r="A25" s="94" t="s">
        <v>31</v>
      </c>
      <c r="B25" s="70"/>
      <c r="C25" s="70"/>
      <c r="D25" s="70"/>
      <c r="E25" s="70"/>
      <c r="F25" s="70"/>
      <c r="G25" s="70"/>
      <c r="H25" s="70"/>
      <c r="I25" s="70"/>
      <c r="J25" s="70"/>
      <c r="K25" s="70"/>
      <c r="L25" s="70"/>
      <c r="M25" s="70"/>
      <c r="N25" s="70"/>
      <c r="O25" s="70"/>
      <c r="P25" s="70"/>
      <c r="Q25" s="71"/>
      <c r="R25" s="71"/>
      <c r="S25" s="71"/>
    </row>
    <row r="26" spans="1:19" s="56" customFormat="1" ht="11.25" customHeight="1" x14ac:dyDescent="0.2">
      <c r="A26" s="94" t="s">
        <v>32</v>
      </c>
      <c r="B26" s="70"/>
      <c r="C26" s="70"/>
      <c r="D26" s="70"/>
      <c r="E26" s="70"/>
      <c r="F26" s="70"/>
      <c r="G26" s="70"/>
      <c r="H26" s="70"/>
      <c r="I26" s="70"/>
      <c r="J26" s="70"/>
      <c r="K26" s="70"/>
      <c r="L26" s="70"/>
      <c r="M26" s="70"/>
      <c r="N26" s="70"/>
      <c r="O26" s="70"/>
      <c r="P26" s="70"/>
      <c r="Q26" s="71"/>
      <c r="R26" s="71"/>
      <c r="S26" s="71"/>
    </row>
    <row r="27" spans="1:19" s="56" customFormat="1" ht="11.25" customHeight="1" x14ac:dyDescent="0.2">
      <c r="A27" s="94" t="s">
        <v>33</v>
      </c>
      <c r="B27" s="70"/>
      <c r="C27" s="70"/>
      <c r="D27" s="70"/>
      <c r="E27" s="70"/>
      <c r="F27" s="70"/>
      <c r="G27" s="70"/>
      <c r="H27" s="70"/>
      <c r="I27" s="70"/>
      <c r="J27" s="70"/>
      <c r="K27" s="70"/>
      <c r="L27" s="70"/>
      <c r="M27" s="70"/>
      <c r="N27" s="70"/>
      <c r="O27" s="70"/>
      <c r="P27" s="70"/>
      <c r="Q27" s="71"/>
      <c r="R27" s="71"/>
      <c r="S27" s="71"/>
    </row>
    <row r="28" spans="1:19" s="56" customFormat="1" ht="11.25" customHeight="1" x14ac:dyDescent="0.2">
      <c r="A28" s="94" t="s">
        <v>34</v>
      </c>
      <c r="B28" s="70"/>
      <c r="C28" s="70"/>
      <c r="D28" s="70"/>
      <c r="E28" s="70"/>
      <c r="F28" s="70"/>
      <c r="G28" s="70"/>
      <c r="H28" s="70"/>
      <c r="I28" s="70"/>
      <c r="J28" s="70"/>
      <c r="K28" s="70"/>
      <c r="L28" s="70"/>
      <c r="M28" s="70"/>
      <c r="N28" s="70"/>
      <c r="O28" s="70"/>
      <c r="P28" s="70"/>
      <c r="Q28" s="71"/>
      <c r="R28" s="71"/>
      <c r="S28" s="71"/>
    </row>
    <row r="29" spans="1:19" s="56" customFormat="1" ht="11.25" customHeight="1" x14ac:dyDescent="0.2">
      <c r="A29" s="94" t="s">
        <v>35</v>
      </c>
      <c r="B29" s="70"/>
      <c r="C29" s="70"/>
      <c r="D29" s="70"/>
      <c r="E29" s="70"/>
      <c r="F29" s="70"/>
      <c r="G29" s="70"/>
      <c r="H29" s="70"/>
      <c r="I29" s="70"/>
      <c r="J29" s="70"/>
      <c r="K29" s="70"/>
      <c r="L29" s="70"/>
      <c r="M29" s="70"/>
      <c r="N29" s="70"/>
      <c r="O29" s="70"/>
      <c r="P29" s="70"/>
      <c r="Q29" s="71"/>
      <c r="R29" s="71"/>
      <c r="S29" s="71"/>
    </row>
    <row r="30" spans="1:19" s="56" customFormat="1" ht="11.25" customHeight="1" x14ac:dyDescent="0.2">
      <c r="A30" s="94" t="s">
        <v>36</v>
      </c>
      <c r="B30" s="70"/>
      <c r="C30" s="70"/>
      <c r="D30" s="70"/>
      <c r="E30" s="70"/>
      <c r="F30" s="70"/>
      <c r="G30" s="70"/>
      <c r="H30" s="70"/>
      <c r="I30" s="70"/>
      <c r="J30" s="70"/>
      <c r="K30" s="70"/>
      <c r="L30" s="70"/>
      <c r="M30" s="70"/>
      <c r="N30" s="70"/>
      <c r="O30" s="70"/>
      <c r="P30" s="70"/>
      <c r="Q30" s="71"/>
      <c r="R30" s="71"/>
      <c r="S30" s="71"/>
    </row>
    <row r="31" spans="1:19" s="56" customFormat="1" ht="11.25" customHeight="1" x14ac:dyDescent="0.2">
      <c r="A31" s="94" t="s">
        <v>37</v>
      </c>
      <c r="B31" s="70"/>
      <c r="C31" s="70"/>
      <c r="D31" s="70"/>
      <c r="E31" s="70"/>
      <c r="F31" s="70"/>
      <c r="G31" s="70"/>
      <c r="H31" s="70"/>
      <c r="I31" s="70"/>
      <c r="J31" s="70"/>
      <c r="K31" s="70"/>
      <c r="L31" s="70"/>
      <c r="M31" s="70"/>
      <c r="N31" s="70"/>
      <c r="O31" s="70"/>
      <c r="P31" s="70"/>
      <c r="Q31" s="71"/>
      <c r="R31" s="71"/>
      <c r="S31" s="71"/>
    </row>
    <row r="32" spans="1:19" s="56" customFormat="1" ht="11.25" customHeight="1" x14ac:dyDescent="0.2">
      <c r="A32" s="94" t="s">
        <v>38</v>
      </c>
      <c r="B32" s="70"/>
      <c r="C32" s="70"/>
      <c r="D32" s="70"/>
      <c r="E32" s="70"/>
      <c r="F32" s="70"/>
      <c r="G32" s="70"/>
      <c r="H32" s="70"/>
      <c r="I32" s="70"/>
      <c r="J32" s="70"/>
      <c r="K32" s="70"/>
      <c r="L32" s="70"/>
      <c r="M32" s="70"/>
      <c r="N32" s="70"/>
      <c r="O32" s="70"/>
      <c r="P32" s="70"/>
      <c r="Q32" s="71"/>
      <c r="R32" s="71"/>
      <c r="S32" s="71"/>
    </row>
    <row r="33" spans="1:19" s="56" customFormat="1" ht="11.25" customHeight="1" x14ac:dyDescent="0.2">
      <c r="A33" s="94" t="s">
        <v>39</v>
      </c>
      <c r="B33" s="70"/>
      <c r="C33" s="70"/>
      <c r="D33" s="70"/>
      <c r="E33" s="70"/>
      <c r="F33" s="70"/>
      <c r="G33" s="70"/>
      <c r="H33" s="70"/>
      <c r="I33" s="70"/>
      <c r="J33" s="70"/>
      <c r="K33" s="70"/>
      <c r="L33" s="70"/>
      <c r="M33" s="70"/>
      <c r="N33" s="70"/>
      <c r="O33" s="70"/>
      <c r="P33" s="70"/>
      <c r="Q33" s="71"/>
      <c r="R33" s="71"/>
      <c r="S33" s="71"/>
    </row>
    <row r="34" spans="1:19" s="56" customFormat="1" ht="11.25" customHeight="1" x14ac:dyDescent="0.2">
      <c r="A34" s="94" t="s">
        <v>40</v>
      </c>
      <c r="B34" s="70"/>
      <c r="C34" s="70"/>
      <c r="D34" s="70"/>
      <c r="E34" s="70"/>
      <c r="F34" s="70"/>
      <c r="G34" s="70"/>
      <c r="H34" s="70"/>
      <c r="I34" s="70"/>
      <c r="J34" s="70"/>
      <c r="K34" s="70"/>
      <c r="L34" s="70"/>
      <c r="M34" s="70"/>
      <c r="N34" s="70"/>
      <c r="O34" s="70"/>
      <c r="P34" s="70"/>
      <c r="Q34" s="71"/>
      <c r="R34" s="71"/>
      <c r="S34" s="71"/>
    </row>
    <row r="35" spans="1:19" s="56" customFormat="1" ht="11.25" customHeight="1" x14ac:dyDescent="0.2">
      <c r="A35" s="94" t="s">
        <v>41</v>
      </c>
      <c r="B35" s="70"/>
      <c r="C35" s="70"/>
      <c r="D35" s="70"/>
      <c r="E35" s="70"/>
      <c r="F35" s="70"/>
      <c r="G35" s="70"/>
      <c r="H35" s="70"/>
      <c r="I35" s="70"/>
      <c r="J35" s="70"/>
      <c r="K35" s="70"/>
      <c r="L35" s="70"/>
      <c r="M35" s="70"/>
      <c r="N35" s="70"/>
      <c r="O35" s="70"/>
      <c r="P35" s="70"/>
      <c r="Q35" s="71"/>
      <c r="R35" s="71"/>
      <c r="S35" s="71"/>
    </row>
    <row r="36" spans="1:19" s="56" customFormat="1" ht="11.25" customHeight="1" x14ac:dyDescent="0.2">
      <c r="A36" s="56" t="s">
        <v>42</v>
      </c>
      <c r="B36" s="70"/>
      <c r="C36" s="70"/>
      <c r="D36" s="70"/>
      <c r="E36" s="70"/>
      <c r="F36" s="70"/>
      <c r="G36" s="70"/>
      <c r="H36" s="70"/>
      <c r="I36" s="70"/>
      <c r="J36" s="70"/>
      <c r="K36" s="70"/>
      <c r="L36" s="70"/>
      <c r="M36" s="70"/>
      <c r="N36" s="70"/>
      <c r="O36" s="70"/>
      <c r="P36" s="70"/>
      <c r="Q36" s="71"/>
      <c r="R36" s="71"/>
      <c r="S36" s="71"/>
    </row>
    <row r="37" spans="1:19" s="95" customFormat="1" ht="7.5" customHeight="1" x14ac:dyDescent="0.2">
      <c r="A37" s="57"/>
      <c r="B37" s="57"/>
      <c r="C37" s="57"/>
      <c r="D37" s="57"/>
      <c r="E37" s="57"/>
      <c r="F37" s="57"/>
      <c r="G37" s="57"/>
      <c r="H37" s="57"/>
      <c r="I37" s="57"/>
      <c r="J37" s="57"/>
      <c r="K37" s="57"/>
      <c r="L37" s="57"/>
      <c r="M37" s="57"/>
      <c r="N37" s="57"/>
      <c r="O37" s="57"/>
      <c r="P37" s="57"/>
      <c r="Q37" s="57"/>
      <c r="R37" s="57"/>
      <c r="S37" s="57"/>
    </row>
    <row r="38" spans="1:19" s="58" customFormat="1" ht="6.75" customHeight="1" x14ac:dyDescent="0.2"/>
    <row r="39" spans="1:19" x14ac:dyDescent="0.2">
      <c r="A39" s="59"/>
      <c r="G39" s="60"/>
      <c r="H39" s="60"/>
    </row>
    <row r="40" spans="1:19" x14ac:dyDescent="0.2">
      <c r="A40" s="61" t="s">
        <v>65</v>
      </c>
    </row>
    <row r="41" spans="1:19" ht="15" x14ac:dyDescent="0.25">
      <c r="A41" s="62"/>
      <c r="B41" s="63"/>
      <c r="G41" s="63"/>
      <c r="H41" s="63"/>
    </row>
    <row r="42" spans="1:19" ht="15" x14ac:dyDescent="0.25">
      <c r="A42" s="62"/>
      <c r="B42" s="63"/>
      <c r="G42" s="63"/>
      <c r="H42" s="63"/>
    </row>
    <row r="43" spans="1:19" ht="15" x14ac:dyDescent="0.25">
      <c r="A43" s="62"/>
      <c r="B43" s="63"/>
      <c r="G43" s="63"/>
      <c r="H43" s="63"/>
    </row>
    <row r="44" spans="1:19" ht="15" x14ac:dyDescent="0.25">
      <c r="A44" s="62"/>
      <c r="B44" s="63"/>
      <c r="G44" s="63"/>
      <c r="H44" s="63"/>
    </row>
    <row r="45" spans="1:19" ht="15" x14ac:dyDescent="0.25">
      <c r="A45" s="62"/>
      <c r="B45" s="63"/>
      <c r="G45" s="63"/>
      <c r="H45" s="63"/>
    </row>
    <row r="46" spans="1:19" ht="15" x14ac:dyDescent="0.25">
      <c r="B46" s="64"/>
      <c r="I46" s="60"/>
      <c r="J46" s="60"/>
      <c r="K46" s="60"/>
      <c r="L46" s="60"/>
    </row>
    <row r="47" spans="1:19" ht="15" x14ac:dyDescent="0.25">
      <c r="B47" s="63"/>
      <c r="I47" s="60"/>
      <c r="J47" s="60"/>
      <c r="K47" s="60"/>
      <c r="L47" s="60"/>
      <c r="M47" s="60"/>
    </row>
    <row r="48" spans="1:19" ht="15" x14ac:dyDescent="0.25">
      <c r="B48" s="63"/>
    </row>
    <row r="52" spans="1:1" x14ac:dyDescent="0.2">
      <c r="A52" s="65" t="s">
        <v>66</v>
      </c>
    </row>
  </sheetData>
  <mergeCells count="164">
    <mergeCell ref="B36:D36"/>
    <mergeCell ref="E36:G36"/>
    <mergeCell ref="H36:J36"/>
    <mergeCell ref="K36:M36"/>
    <mergeCell ref="N36:P36"/>
    <mergeCell ref="Q36:S36"/>
    <mergeCell ref="A7:B7"/>
    <mergeCell ref="B8:I8"/>
    <mergeCell ref="B11:D11"/>
    <mergeCell ref="E11:G11"/>
    <mergeCell ref="H11:J11"/>
    <mergeCell ref="K11:M11"/>
    <mergeCell ref="A1:I1"/>
    <mergeCell ref="A2:I2"/>
    <mergeCell ref="B3:D3"/>
    <mergeCell ref="B4:D4"/>
    <mergeCell ref="A5:B5"/>
    <mergeCell ref="B6:I6"/>
    <mergeCell ref="B13:D13"/>
    <mergeCell ref="E13:G13"/>
    <mergeCell ref="H13:J13"/>
    <mergeCell ref="K13:M13"/>
    <mergeCell ref="N13:P13"/>
    <mergeCell ref="Q13:S13"/>
    <mergeCell ref="N11:P11"/>
    <mergeCell ref="Q11:S11"/>
    <mergeCell ref="B12:D12"/>
    <mergeCell ref="E12:G12"/>
    <mergeCell ref="H12:J12"/>
    <mergeCell ref="K12:M12"/>
    <mergeCell ref="N12:P12"/>
    <mergeCell ref="Q12:S12"/>
    <mergeCell ref="B15:D15"/>
    <mergeCell ref="E15:G15"/>
    <mergeCell ref="H15:J15"/>
    <mergeCell ref="K15:M15"/>
    <mergeCell ref="N15:P15"/>
    <mergeCell ref="Q15:S15"/>
    <mergeCell ref="B14:D14"/>
    <mergeCell ref="E14:G14"/>
    <mergeCell ref="H14:J14"/>
    <mergeCell ref="K14:M14"/>
    <mergeCell ref="N14:P14"/>
    <mergeCell ref="Q14:S14"/>
    <mergeCell ref="B17:D17"/>
    <mergeCell ref="E17:G17"/>
    <mergeCell ref="H17:J17"/>
    <mergeCell ref="K17:M17"/>
    <mergeCell ref="N17:P17"/>
    <mergeCell ref="Q17:S17"/>
    <mergeCell ref="B16:D16"/>
    <mergeCell ref="E16:G16"/>
    <mergeCell ref="H16:J16"/>
    <mergeCell ref="K16:M16"/>
    <mergeCell ref="N16:P16"/>
    <mergeCell ref="Q16:S16"/>
    <mergeCell ref="B19:D19"/>
    <mergeCell ref="E19:G19"/>
    <mergeCell ref="H19:J19"/>
    <mergeCell ref="K19:M19"/>
    <mergeCell ref="N19:P19"/>
    <mergeCell ref="Q19:S19"/>
    <mergeCell ref="B18:D18"/>
    <mergeCell ref="E18:G18"/>
    <mergeCell ref="H18:J18"/>
    <mergeCell ref="K18:M18"/>
    <mergeCell ref="N18:P18"/>
    <mergeCell ref="Q18:S18"/>
    <mergeCell ref="B21:D21"/>
    <mergeCell ref="E21:G21"/>
    <mergeCell ref="H21:J21"/>
    <mergeCell ref="K21:M21"/>
    <mergeCell ref="N21:P21"/>
    <mergeCell ref="Q21:S21"/>
    <mergeCell ref="B20:D20"/>
    <mergeCell ref="E20:G20"/>
    <mergeCell ref="H20:J20"/>
    <mergeCell ref="K20:M20"/>
    <mergeCell ref="N20:P20"/>
    <mergeCell ref="Q20:S20"/>
    <mergeCell ref="B23:D23"/>
    <mergeCell ref="E23:G23"/>
    <mergeCell ref="H23:J23"/>
    <mergeCell ref="K23:M23"/>
    <mergeCell ref="N23:P23"/>
    <mergeCell ref="Q23:S23"/>
    <mergeCell ref="B22:D22"/>
    <mergeCell ref="E22:G22"/>
    <mergeCell ref="H22:J22"/>
    <mergeCell ref="K22:M22"/>
    <mergeCell ref="N22:P22"/>
    <mergeCell ref="Q22:S22"/>
    <mergeCell ref="B25:D25"/>
    <mergeCell ref="E25:G25"/>
    <mergeCell ref="H25:J25"/>
    <mergeCell ref="K25:M25"/>
    <mergeCell ref="N25:P25"/>
    <mergeCell ref="Q25:S25"/>
    <mergeCell ref="B24:D24"/>
    <mergeCell ref="E24:G24"/>
    <mergeCell ref="H24:J24"/>
    <mergeCell ref="K24:M24"/>
    <mergeCell ref="N24:P24"/>
    <mergeCell ref="Q24:S24"/>
    <mergeCell ref="B27:D27"/>
    <mergeCell ref="E27:G27"/>
    <mergeCell ref="H27:J27"/>
    <mergeCell ref="K27:M27"/>
    <mergeCell ref="N27:P27"/>
    <mergeCell ref="Q27:S27"/>
    <mergeCell ref="B26:D26"/>
    <mergeCell ref="E26:G26"/>
    <mergeCell ref="H26:J26"/>
    <mergeCell ref="K26:M26"/>
    <mergeCell ref="N26:P26"/>
    <mergeCell ref="Q26:S26"/>
    <mergeCell ref="B29:D29"/>
    <mergeCell ref="E29:G29"/>
    <mergeCell ref="H29:J29"/>
    <mergeCell ref="K29:M29"/>
    <mergeCell ref="N29:P29"/>
    <mergeCell ref="Q29:S29"/>
    <mergeCell ref="B28:D28"/>
    <mergeCell ref="E28:G28"/>
    <mergeCell ref="H28:J28"/>
    <mergeCell ref="K28:M28"/>
    <mergeCell ref="N28:P28"/>
    <mergeCell ref="Q28:S28"/>
    <mergeCell ref="B31:D31"/>
    <mergeCell ref="E31:G31"/>
    <mergeCell ref="H31:J31"/>
    <mergeCell ref="K31:M31"/>
    <mergeCell ref="N31:P31"/>
    <mergeCell ref="Q31:S31"/>
    <mergeCell ref="B30:D30"/>
    <mergeCell ref="E30:G30"/>
    <mergeCell ref="H30:J30"/>
    <mergeCell ref="K30:M30"/>
    <mergeCell ref="N30:P30"/>
    <mergeCell ref="Q30:S30"/>
    <mergeCell ref="B33:D33"/>
    <mergeCell ref="E33:G33"/>
    <mergeCell ref="H33:J33"/>
    <mergeCell ref="K33:M33"/>
    <mergeCell ref="N33:P33"/>
    <mergeCell ref="Q33:S33"/>
    <mergeCell ref="B32:D32"/>
    <mergeCell ref="E32:G32"/>
    <mergeCell ref="H32:J32"/>
    <mergeCell ref="K32:M32"/>
    <mergeCell ref="N32:P32"/>
    <mergeCell ref="Q32:S32"/>
    <mergeCell ref="B35:D35"/>
    <mergeCell ref="E35:G35"/>
    <mergeCell ref="H35:J35"/>
    <mergeCell ref="K35:M35"/>
    <mergeCell ref="N35:P35"/>
    <mergeCell ref="Q35:S35"/>
    <mergeCell ref="B34:D34"/>
    <mergeCell ref="E34:G34"/>
    <mergeCell ref="H34:J34"/>
    <mergeCell ref="K34:M34"/>
    <mergeCell ref="N34:P34"/>
    <mergeCell ref="Q34:S34"/>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HUB</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2021-02-09T16:00:34Z</dcterms:modified>
</cp:coreProperties>
</file>