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PURCHASING_New\Contracts Reporting\FY2021\04_Open Record Evaluations\"/>
    </mc:Choice>
  </mc:AlternateContent>
  <bookViews>
    <workbookView xWindow="0" yWindow="0" windowWidth="28800" windowHeight="12435" activeTab="5"/>
  </bookViews>
  <sheets>
    <sheet name="Evaluator 1" sheetId="3" r:id="rId1"/>
    <sheet name="Evaluator 2" sheetId="5" r:id="rId2"/>
    <sheet name="Evaluator 3" sheetId="9" r:id="rId3"/>
    <sheet name="Evaluator 4" sheetId="4" r:id="rId4"/>
    <sheet name="Summary" sheetId="1" r:id="rId5"/>
    <sheet name="Evaluation" sheetId="10" r:id="rId6"/>
  </sheets>
  <calcPr calcId="152511"/>
</workbook>
</file>

<file path=xl/calcChain.xml><?xml version="1.0" encoding="utf-8"?>
<calcChain xmlns="http://schemas.openxmlformats.org/spreadsheetml/2006/main">
  <c r="H4" i="4" l="1"/>
  <c r="I6" i="1" l="1"/>
  <c r="H7" i="9" l="1"/>
  <c r="D10" i="1" s="1"/>
  <c r="H6" i="9"/>
  <c r="D9" i="1" s="1"/>
  <c r="H5" i="9"/>
  <c r="D8" i="1" s="1"/>
  <c r="H4" i="9"/>
  <c r="D7" i="1" s="1"/>
  <c r="H7" i="5"/>
  <c r="C10" i="1" s="1"/>
  <c r="H6" i="5"/>
  <c r="C9" i="1" s="1"/>
  <c r="H5" i="5"/>
  <c r="C8" i="1" s="1"/>
  <c r="H4" i="5"/>
  <c r="C7" i="1" s="1"/>
  <c r="H7" i="3"/>
  <c r="B10" i="1" s="1"/>
  <c r="H6" i="3"/>
  <c r="B9" i="1" s="1"/>
  <c r="H5" i="3"/>
  <c r="B8" i="1" s="1"/>
  <c r="H4" i="3"/>
  <c r="B7" i="1" s="1"/>
  <c r="E7" i="1"/>
  <c r="F7" i="1" l="1"/>
  <c r="M7" i="1" s="1"/>
  <c r="H5" i="4"/>
  <c r="E8" i="1" s="1"/>
  <c r="H6" i="4"/>
  <c r="E9" i="1" s="1"/>
  <c r="H7" i="4"/>
  <c r="E10" i="1" s="1"/>
  <c r="I7" i="1"/>
  <c r="J7" i="1" s="1"/>
  <c r="I9" i="1"/>
  <c r="J9" i="1" s="1"/>
  <c r="I8" i="1"/>
  <c r="J8" i="1" s="1"/>
  <c r="I10" i="1"/>
  <c r="J10" i="1" s="1"/>
  <c r="A10" i="1"/>
  <c r="K10" i="1" l="1"/>
  <c r="K8" i="1"/>
  <c r="K9" i="1"/>
  <c r="K7" i="1"/>
  <c r="F10" i="1" l="1"/>
  <c r="M10" i="1" s="1"/>
  <c r="A8" i="1"/>
  <c r="A9" i="1"/>
  <c r="A7" i="1"/>
  <c r="F9" i="1" l="1"/>
  <c r="M9" i="1" s="1"/>
  <c r="F8" i="1"/>
  <c r="M8" i="1" l="1"/>
  <c r="N7" i="1" s="1"/>
  <c r="G8" i="1"/>
  <c r="G7" i="1"/>
  <c r="G9" i="1"/>
  <c r="G10" i="1"/>
  <c r="N10" i="1" l="1"/>
  <c r="N8" i="1"/>
  <c r="N9" i="1"/>
</calcChain>
</file>

<file path=xl/sharedStrings.xml><?xml version="1.0" encoding="utf-8"?>
<sst xmlns="http://schemas.openxmlformats.org/spreadsheetml/2006/main" count="80" uniqueCount="43">
  <si>
    <t xml:space="preserve">RESPONDENT SUMMARY </t>
  </si>
  <si>
    <t>Total Score</t>
  </si>
  <si>
    <t>Evaluator 1</t>
  </si>
  <si>
    <t>Evaluator 2</t>
  </si>
  <si>
    <t>Evaluator 3</t>
  </si>
  <si>
    <t>Evaluator 4</t>
  </si>
  <si>
    <t>Criteria 1</t>
  </si>
  <si>
    <t>Criteria 2</t>
  </si>
  <si>
    <t>Criteria 3</t>
  </si>
  <si>
    <t>Criteria 4</t>
  </si>
  <si>
    <t>Total</t>
  </si>
  <si>
    <t>EVALUATION SUMMARY</t>
  </si>
  <si>
    <t>Average Tech. Score</t>
  </si>
  <si>
    <t>Technical Ranking</t>
  </si>
  <si>
    <t>Non Tech Ranking</t>
  </si>
  <si>
    <t>Non-Tech Score (cost)</t>
  </si>
  <si>
    <t>Total Ranking</t>
  </si>
  <si>
    <t>Technical</t>
  </si>
  <si>
    <t>Non Technical</t>
  </si>
  <si>
    <t>Summary</t>
  </si>
  <si>
    <t>updated 11/17</t>
  </si>
  <si>
    <t>Cambridge Associate</t>
  </si>
  <si>
    <t>FEG</t>
  </si>
  <si>
    <t>Meketa</t>
  </si>
  <si>
    <t>NEPC</t>
  </si>
  <si>
    <t>RFP783-20006 Investment Consultant</t>
  </si>
  <si>
    <t>University of Houston Evaluation Matrix $1 Million+</t>
  </si>
  <si>
    <t>RFP783-20006 Investment Consulting Services - Shortlist</t>
  </si>
  <si>
    <t>Name</t>
  </si>
  <si>
    <t>Evaluation Due Date</t>
  </si>
  <si>
    <t>Click to review the Non Disclosure Agreement</t>
  </si>
  <si>
    <t>Click to review the Nepotism Agreement</t>
  </si>
  <si>
    <t xml:space="preserve"> Criteria 1</t>
  </si>
  <si>
    <t xml:space="preserve"> Criteria 2</t>
  </si>
  <si>
    <t xml:space="preserve"> Criteria 3</t>
  </si>
  <si>
    <t xml:space="preserve"> Criteria 4</t>
  </si>
  <si>
    <t>Quality of Service</t>
  </si>
  <si>
    <t>Availability and quality of team</t>
  </si>
  <si>
    <t>Reference Responses</t>
  </si>
  <si>
    <t>Points (1-5)</t>
  </si>
  <si>
    <t xml:space="preserve">Committee Members: </t>
  </si>
  <si>
    <t>Updated: 10/19</t>
  </si>
  <si>
    <t>Pricing **ONLY  WILL EVALUATE COST**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</si>
</sst>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[$-F800]dddd\,\ mmmm\ dd\,\ yyyy"/>
  </numFmts>
  <fonts count="5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rgb="FFFF0000"/>
      <name val="Arial"/>
      <family val="2"/>
    </font>
    <font>
      <sz val="12"/>
      <color rgb="FFFF0000"/>
      <name val="Arial"/>
      <family val="2"/>
    </font>
    <font>
      <sz val="9"/>
      <color rgb="FFFF0000"/>
      <name val="Arial"/>
      <family val="2"/>
    </font>
    <font>
      <sz val="9"/>
      <color theme="1"/>
      <name val="Arial"/>
      <family val="2"/>
    </font>
    <font>
      <b/>
      <sz val="9"/>
      <color rgb="FFFF000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8"/>
      <name val="Arial"/>
      <family val="2"/>
    </font>
    <font>
      <sz val="11"/>
      <color rgb="FF006100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8"/>
      <color rgb="FF000000"/>
      <name val="Segoe UI"/>
      <family val="2"/>
    </font>
    <font>
      <u/>
      <sz val="11"/>
      <color theme="10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b/>
      <sz val="8"/>
      <color rgb="FFFF000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sz val="10"/>
      <color rgb="FFFF0000"/>
      <name val="Arial"/>
      <family val="2"/>
    </font>
    <font>
      <b/>
      <sz val="10"/>
      <color rgb="FF000000"/>
      <name val="Arial"/>
      <family val="2"/>
    </font>
  </fonts>
  <fills count="30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25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</borders>
  <cellStyleXfs count="114">
    <xf numFmtId="0" fontId="0" fillId="0" borderId="0"/>
    <xf numFmtId="44" fontId="16" fillId="0" borderId="0" applyFont="0" applyFill="0" applyBorder="0" applyAlignment="0" applyProtection="0"/>
    <xf numFmtId="0" fontId="16" fillId="0" borderId="0"/>
    <xf numFmtId="0" fontId="13" fillId="0" borderId="0"/>
    <xf numFmtId="0" fontId="13" fillId="0" borderId="0"/>
    <xf numFmtId="0" fontId="16" fillId="2" borderId="1" applyNumberFormat="0" applyFont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6" borderId="0" applyNumberFormat="0" applyBorder="0" applyAlignment="0" applyProtection="0"/>
    <xf numFmtId="0" fontId="18" fillId="9" borderId="0" applyNumberFormat="0" applyBorder="0" applyAlignment="0" applyProtection="0"/>
    <xf numFmtId="0" fontId="18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0" borderId="0" applyNumberFormat="0" applyBorder="0" applyAlignment="0" applyProtection="0"/>
    <xf numFmtId="0" fontId="19" fillId="11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20" borderId="0" applyNumberFormat="0" applyBorder="0" applyAlignment="0" applyProtection="0"/>
    <xf numFmtId="0" fontId="20" fillId="4" borderId="0" applyNumberFormat="0" applyBorder="0" applyAlignment="0" applyProtection="0"/>
    <xf numFmtId="0" fontId="21" fillId="21" borderId="2" applyNumberFormat="0" applyAlignment="0" applyProtection="0"/>
    <xf numFmtId="0" fontId="22" fillId="22" borderId="3" applyNumberFormat="0" applyAlignment="0" applyProtection="0"/>
    <xf numFmtId="0" fontId="23" fillId="0" borderId="0" applyNumberFormat="0" applyFill="0" applyBorder="0" applyAlignment="0" applyProtection="0"/>
    <xf numFmtId="0" fontId="24" fillId="5" borderId="0" applyNumberFormat="0" applyBorder="0" applyAlignment="0" applyProtection="0"/>
    <xf numFmtId="0" fontId="25" fillId="0" borderId="4" applyNumberFormat="0" applyFill="0" applyAlignment="0" applyProtection="0"/>
    <xf numFmtId="0" fontId="26" fillId="0" borderId="5" applyNumberFormat="0" applyFill="0" applyAlignment="0" applyProtection="0"/>
    <xf numFmtId="0" fontId="27" fillId="0" borderId="6" applyNumberFormat="0" applyFill="0" applyAlignment="0" applyProtection="0"/>
    <xf numFmtId="0" fontId="27" fillId="0" borderId="0" applyNumberFormat="0" applyFill="0" applyBorder="0" applyAlignment="0" applyProtection="0"/>
    <xf numFmtId="0" fontId="28" fillId="8" borderId="2" applyNumberFormat="0" applyAlignment="0" applyProtection="0"/>
    <xf numFmtId="0" fontId="29" fillId="0" borderId="7" applyNumberFormat="0" applyFill="0" applyAlignment="0" applyProtection="0"/>
    <xf numFmtId="0" fontId="30" fillId="23" borderId="0" applyNumberFormat="0" applyBorder="0" applyAlignment="0" applyProtection="0"/>
    <xf numFmtId="0" fontId="17" fillId="2" borderId="1" applyNumberFormat="0" applyFont="0" applyAlignment="0" applyProtection="0"/>
    <xf numFmtId="0" fontId="31" fillId="21" borderId="8" applyNumberFormat="0" applyAlignment="0" applyProtection="0"/>
    <xf numFmtId="0" fontId="32" fillId="0" borderId="0" applyNumberFormat="0" applyFill="0" applyBorder="0" applyAlignment="0" applyProtection="0"/>
    <xf numFmtId="0" fontId="33" fillId="0" borderId="9" applyNumberFormat="0" applyFill="0" applyAlignment="0" applyProtection="0"/>
    <xf numFmtId="0" fontId="34" fillId="0" borderId="0" applyNumberFormat="0" applyFill="0" applyBorder="0" applyAlignment="0" applyProtection="0"/>
    <xf numFmtId="0" fontId="12" fillId="0" borderId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6" borderId="0" applyNumberFormat="0" applyBorder="0" applyAlignment="0" applyProtection="0"/>
    <xf numFmtId="0" fontId="18" fillId="9" borderId="0" applyNumberFormat="0" applyBorder="0" applyAlignment="0" applyProtection="0"/>
    <xf numFmtId="0" fontId="18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0" borderId="0" applyNumberFormat="0" applyBorder="0" applyAlignment="0" applyProtection="0"/>
    <xf numFmtId="0" fontId="19" fillId="11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20" borderId="0" applyNumberFormat="0" applyBorder="0" applyAlignment="0" applyProtection="0"/>
    <xf numFmtId="0" fontId="20" fillId="4" borderId="0" applyNumberFormat="0" applyBorder="0" applyAlignment="0" applyProtection="0"/>
    <xf numFmtId="0" fontId="21" fillId="21" borderId="2" applyNumberFormat="0" applyAlignment="0" applyProtection="0"/>
    <xf numFmtId="0" fontId="22" fillId="22" borderId="3" applyNumberFormat="0" applyAlignment="0" applyProtection="0"/>
    <xf numFmtId="0" fontId="23" fillId="0" borderId="0" applyNumberFormat="0" applyFill="0" applyBorder="0" applyAlignment="0" applyProtection="0"/>
    <xf numFmtId="0" fontId="24" fillId="5" borderId="0" applyNumberFormat="0" applyBorder="0" applyAlignment="0" applyProtection="0"/>
    <xf numFmtId="0" fontId="25" fillId="0" borderId="4" applyNumberFormat="0" applyFill="0" applyAlignment="0" applyProtection="0"/>
    <xf numFmtId="0" fontId="26" fillId="0" borderId="5" applyNumberFormat="0" applyFill="0" applyAlignment="0" applyProtection="0"/>
    <xf numFmtId="0" fontId="27" fillId="0" borderId="6" applyNumberFormat="0" applyFill="0" applyAlignment="0" applyProtection="0"/>
    <xf numFmtId="0" fontId="27" fillId="0" borderId="0" applyNumberFormat="0" applyFill="0" applyBorder="0" applyAlignment="0" applyProtection="0"/>
    <xf numFmtId="0" fontId="28" fillId="8" borderId="2" applyNumberFormat="0" applyAlignment="0" applyProtection="0"/>
    <xf numFmtId="0" fontId="29" fillId="0" borderId="7" applyNumberFormat="0" applyFill="0" applyAlignment="0" applyProtection="0"/>
    <xf numFmtId="0" fontId="30" fillId="23" borderId="0" applyNumberFormat="0" applyBorder="0" applyAlignment="0" applyProtection="0"/>
    <xf numFmtId="0" fontId="31" fillId="21" borderId="8" applyNumberFormat="0" applyAlignment="0" applyProtection="0"/>
    <xf numFmtId="0" fontId="32" fillId="0" borderId="0" applyNumberFormat="0" applyFill="0" applyBorder="0" applyAlignment="0" applyProtection="0"/>
    <xf numFmtId="0" fontId="33" fillId="0" borderId="9" applyNumberFormat="0" applyFill="0" applyAlignment="0" applyProtection="0"/>
    <xf numFmtId="0" fontId="34" fillId="0" borderId="0" applyNumberFormat="0" applyFill="0" applyBorder="0" applyAlignment="0" applyProtection="0"/>
    <xf numFmtId="0" fontId="16" fillId="0" borderId="0"/>
    <xf numFmtId="0" fontId="16" fillId="2" borderId="1" applyNumberFormat="0" applyFont="0" applyAlignment="0" applyProtection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3" fillId="26" borderId="0" applyNumberFormat="0" applyBorder="0" applyAlignment="0" applyProtection="0"/>
    <xf numFmtId="0" fontId="4" fillId="0" borderId="0"/>
    <xf numFmtId="0" fontId="16" fillId="0" borderId="0"/>
    <xf numFmtId="0" fontId="16" fillId="2" borderId="1" applyNumberFormat="0" applyFont="0" applyAlignment="0" applyProtection="0"/>
    <xf numFmtId="0" fontId="4" fillId="0" borderId="0"/>
    <xf numFmtId="9" fontId="4" fillId="0" borderId="0" applyFont="0" applyFill="0" applyBorder="0" applyAlignment="0" applyProtection="0"/>
    <xf numFmtId="0" fontId="16" fillId="0" borderId="0"/>
    <xf numFmtId="0" fontId="16" fillId="2" borderId="1" applyNumberFormat="0" applyFont="0" applyAlignment="0" applyProtection="0"/>
    <xf numFmtId="0" fontId="16" fillId="2" borderId="1" applyNumberFormat="0" applyFont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1" fillId="0" borderId="0"/>
    <xf numFmtId="0" fontId="48" fillId="0" borderId="0" applyNumberFormat="0" applyFill="0" applyBorder="0" applyAlignment="0" applyProtection="0"/>
  </cellStyleXfs>
  <cellXfs count="88">
    <xf numFmtId="0" fontId="0" fillId="0" borderId="0" xfId="0"/>
    <xf numFmtId="0" fontId="0" fillId="0" borderId="0" xfId="0" applyBorder="1"/>
    <xf numFmtId="0" fontId="14" fillId="0" borderId="0" xfId="0" applyFont="1" applyBorder="1" applyAlignment="1"/>
    <xf numFmtId="0" fontId="16" fillId="0" borderId="0" xfId="0" applyFont="1"/>
    <xf numFmtId="0" fontId="0" fillId="0" borderId="0" xfId="0"/>
    <xf numFmtId="0" fontId="14" fillId="0" borderId="0" xfId="0" applyFont="1" applyBorder="1" applyAlignment="1">
      <alignment horizontal="left"/>
    </xf>
    <xf numFmtId="0" fontId="37" fillId="0" borderId="10" xfId="47" applyFont="1" applyBorder="1" applyAlignment="1">
      <alignment horizontal="right"/>
    </xf>
    <xf numFmtId="0" fontId="38" fillId="0" borderId="10" xfId="47" applyFont="1" applyBorder="1" applyAlignment="1">
      <alignment horizontal="right"/>
    </xf>
    <xf numFmtId="0" fontId="39" fillId="0" borderId="10" xfId="47" applyFont="1" applyFill="1" applyBorder="1" applyAlignment="1">
      <alignment horizontal="right"/>
    </xf>
    <xf numFmtId="0" fontId="39" fillId="0" borderId="0" xfId="0" applyFont="1" applyFill="1" applyBorder="1"/>
    <xf numFmtId="0" fontId="40" fillId="0" borderId="0" xfId="0" applyFont="1" applyBorder="1" applyAlignment="1">
      <alignment horizontal="left"/>
    </xf>
    <xf numFmtId="0" fontId="40" fillId="25" borderId="0" xfId="0" applyFont="1" applyFill="1" applyAlignment="1"/>
    <xf numFmtId="0" fontId="41" fillId="25" borderId="0" xfId="0" applyFont="1" applyFill="1"/>
    <xf numFmtId="0" fontId="14" fillId="25" borderId="0" xfId="0" applyFont="1" applyFill="1" applyAlignment="1"/>
    <xf numFmtId="0" fontId="15" fillId="25" borderId="0" xfId="0" applyFont="1" applyFill="1"/>
    <xf numFmtId="0" fontId="41" fillId="25" borderId="0" xfId="0" applyFont="1" applyFill="1" applyBorder="1"/>
    <xf numFmtId="0" fontId="15" fillId="25" borderId="0" xfId="0" applyFont="1" applyFill="1" applyBorder="1"/>
    <xf numFmtId="0" fontId="14" fillId="25" borderId="0" xfId="0" applyFont="1" applyFill="1" applyBorder="1"/>
    <xf numFmtId="0" fontId="14" fillId="25" borderId="0" xfId="0" applyFont="1" applyFill="1"/>
    <xf numFmtId="0" fontId="14" fillId="25" borderId="0" xfId="0" applyFont="1" applyFill="1" applyBorder="1" applyAlignment="1">
      <alignment horizontal="left" vertical="center"/>
    </xf>
    <xf numFmtId="0" fontId="14" fillId="25" borderId="0" xfId="0" applyFont="1" applyFill="1" applyBorder="1" applyAlignment="1">
      <alignment horizontal="right" textRotation="90" wrapText="1"/>
    </xf>
    <xf numFmtId="0" fontId="35" fillId="25" borderId="0" xfId="0" applyFont="1" applyFill="1" applyBorder="1" applyAlignment="1">
      <alignment horizontal="right" textRotation="90" wrapText="1"/>
    </xf>
    <xf numFmtId="0" fontId="14" fillId="25" borderId="0" xfId="0" applyFont="1" applyFill="1" applyAlignment="1">
      <alignment horizontal="center" vertical="center"/>
    </xf>
    <xf numFmtId="4" fontId="15" fillId="25" borderId="11" xfId="0" applyNumberFormat="1" applyFont="1" applyFill="1" applyBorder="1" applyAlignment="1">
      <alignment horizontal="right"/>
    </xf>
    <xf numFmtId="4" fontId="15" fillId="25" borderId="12" xfId="0" applyNumberFormat="1" applyFont="1" applyFill="1" applyBorder="1" applyAlignment="1">
      <alignment horizontal="right"/>
    </xf>
    <xf numFmtId="0" fontId="15" fillId="25" borderId="11" xfId="0" applyFont="1" applyFill="1" applyBorder="1" applyAlignment="1">
      <alignment horizontal="right"/>
    </xf>
    <xf numFmtId="4" fontId="15" fillId="25" borderId="11" xfId="0" applyNumberFormat="1" applyFont="1" applyFill="1" applyBorder="1"/>
    <xf numFmtId="0" fontId="15" fillId="25" borderId="12" xfId="0" applyFont="1" applyFill="1" applyBorder="1" applyAlignment="1">
      <alignment horizontal="right"/>
    </xf>
    <xf numFmtId="4" fontId="15" fillId="25" borderId="12" xfId="0" applyNumberFormat="1" applyFont="1" applyFill="1" applyBorder="1"/>
    <xf numFmtId="0" fontId="15" fillId="25" borderId="11" xfId="0" applyFont="1" applyFill="1" applyBorder="1" applyAlignment="1">
      <alignment horizontal="left"/>
    </xf>
    <xf numFmtId="0" fontId="15" fillId="25" borderId="12" xfId="0" applyFont="1" applyFill="1" applyBorder="1" applyAlignment="1">
      <alignment horizontal="left"/>
    </xf>
    <xf numFmtId="0" fontId="42" fillId="25" borderId="0" xfId="0" applyFont="1" applyFill="1"/>
    <xf numFmtId="0" fontId="35" fillId="24" borderId="14" xfId="0" applyFont="1" applyFill="1" applyBorder="1" applyAlignment="1">
      <alignment horizontal="right" textRotation="90"/>
    </xf>
    <xf numFmtId="0" fontId="36" fillId="24" borderId="13" xfId="0" applyFont="1" applyFill="1" applyBorder="1" applyAlignment="1">
      <alignment horizontal="right"/>
    </xf>
    <xf numFmtId="0" fontId="36" fillId="24" borderId="15" xfId="0" applyFont="1" applyFill="1" applyBorder="1" applyAlignment="1">
      <alignment horizontal="right"/>
    </xf>
    <xf numFmtId="0" fontId="16" fillId="0" borderId="0" xfId="99" applyFont="1"/>
    <xf numFmtId="0" fontId="16" fillId="0" borderId="0" xfId="99" applyFont="1"/>
    <xf numFmtId="0" fontId="16" fillId="0" borderId="0" xfId="99" applyFont="1"/>
    <xf numFmtId="0" fontId="43" fillId="26" borderId="15" xfId="97" applyBorder="1" applyAlignment="1">
      <alignment horizontal="right"/>
    </xf>
    <xf numFmtId="0" fontId="16" fillId="0" borderId="0" xfId="99" applyFont="1"/>
    <xf numFmtId="0" fontId="44" fillId="0" borderId="0" xfId="99" applyFont="1" applyAlignment="1">
      <alignment horizontal="left"/>
    </xf>
    <xf numFmtId="0" fontId="38" fillId="0" borderId="10" xfId="47" applyFont="1" applyBorder="1" applyAlignment="1">
      <alignment horizontal="left"/>
    </xf>
    <xf numFmtId="0" fontId="40" fillId="25" borderId="0" xfId="0" applyFont="1" applyFill="1" applyAlignment="1">
      <alignment horizontal="right"/>
    </xf>
    <xf numFmtId="0" fontId="40" fillId="25" borderId="0" xfId="0" applyFont="1" applyFill="1" applyBorder="1" applyAlignment="1">
      <alignment horizontal="right"/>
    </xf>
    <xf numFmtId="0" fontId="40" fillId="25" borderId="0" xfId="0" applyFont="1" applyFill="1" applyAlignment="1">
      <alignment horizontal="left"/>
    </xf>
    <xf numFmtId="0" fontId="14" fillId="25" borderId="0" xfId="99" applyFont="1" applyFill="1" applyAlignment="1">
      <alignment horizontal="left" wrapText="1"/>
    </xf>
    <xf numFmtId="0" fontId="14" fillId="25" borderId="0" xfId="99" applyFont="1" applyFill="1" applyAlignment="1">
      <alignment wrapText="1"/>
    </xf>
    <xf numFmtId="0" fontId="16" fillId="25" borderId="0" xfId="99" applyFont="1" applyFill="1"/>
    <xf numFmtId="0" fontId="14" fillId="0" borderId="0" xfId="99" applyFont="1" applyFill="1" applyAlignment="1">
      <alignment horizontal="left"/>
    </xf>
    <xf numFmtId="0" fontId="15" fillId="25" borderId="0" xfId="99" applyFont="1" applyFill="1"/>
    <xf numFmtId="0" fontId="46" fillId="25" borderId="0" xfId="112" applyFont="1" applyFill="1" applyBorder="1" applyAlignment="1">
      <alignment horizontal="left"/>
    </xf>
    <xf numFmtId="0" fontId="16" fillId="27" borderId="0" xfId="112" applyFont="1" applyFill="1" applyBorder="1" applyAlignment="1">
      <alignment horizontal="center"/>
    </xf>
    <xf numFmtId="164" fontId="45" fillId="0" borderId="0" xfId="112" applyNumberFormat="1" applyFont="1" applyFill="1" applyBorder="1" applyAlignment="1">
      <alignment horizontal="center"/>
    </xf>
    <xf numFmtId="0" fontId="45" fillId="25" borderId="0" xfId="112" applyFont="1" applyFill="1" applyBorder="1" applyAlignment="1"/>
    <xf numFmtId="0" fontId="49" fillId="25" borderId="0" xfId="113" applyFont="1" applyFill="1"/>
    <xf numFmtId="0" fontId="46" fillId="25" borderId="0" xfId="112" applyFont="1" applyFill="1" applyBorder="1" applyAlignment="1"/>
    <xf numFmtId="0" fontId="44" fillId="25" borderId="0" xfId="99" applyFont="1" applyFill="1"/>
    <xf numFmtId="0" fontId="48" fillId="25" borderId="0" xfId="113" applyFill="1"/>
    <xf numFmtId="0" fontId="16" fillId="25" borderId="0" xfId="99" applyFont="1" applyFill="1" applyAlignment="1">
      <alignment horizontal="center"/>
    </xf>
    <xf numFmtId="0" fontId="44" fillId="28" borderId="16" xfId="99" applyFont="1" applyFill="1" applyBorder="1" applyAlignment="1">
      <alignment horizontal="left"/>
    </xf>
    <xf numFmtId="0" fontId="44" fillId="28" borderId="17" xfId="99" applyFont="1" applyFill="1" applyBorder="1" applyAlignment="1">
      <alignment horizontal="left"/>
    </xf>
    <xf numFmtId="0" fontId="44" fillId="28" borderId="18" xfId="99" applyFont="1" applyFill="1" applyBorder="1" applyAlignment="1">
      <alignment horizontal="left"/>
    </xf>
    <xf numFmtId="0" fontId="50" fillId="25" borderId="16" xfId="99" applyFont="1" applyFill="1" applyBorder="1" applyAlignment="1">
      <alignment horizontal="left" vertical="top" wrapText="1"/>
    </xf>
    <xf numFmtId="0" fontId="42" fillId="25" borderId="17" xfId="99" applyFont="1" applyFill="1" applyBorder="1" applyAlignment="1">
      <alignment horizontal="left" vertical="top" wrapText="1"/>
    </xf>
    <xf numFmtId="0" fontId="42" fillId="25" borderId="18" xfId="99" applyFont="1" applyFill="1" applyBorder="1" applyAlignment="1">
      <alignment horizontal="left" vertical="top" wrapText="1"/>
    </xf>
    <xf numFmtId="0" fontId="42" fillId="25" borderId="16" xfId="99" applyFont="1" applyFill="1" applyBorder="1" applyAlignment="1">
      <alignment horizontal="left" vertical="top" wrapText="1"/>
    </xf>
    <xf numFmtId="0" fontId="51" fillId="25" borderId="0" xfId="99" applyFont="1" applyFill="1" applyAlignment="1">
      <alignment wrapText="1"/>
    </xf>
    <xf numFmtId="0" fontId="51" fillId="24" borderId="19" xfId="99" applyFont="1" applyFill="1" applyBorder="1" applyAlignment="1">
      <alignment horizontal="center" wrapText="1"/>
    </xf>
    <xf numFmtId="0" fontId="51" fillId="24" borderId="20" xfId="99" applyFont="1" applyFill="1" applyBorder="1" applyAlignment="1">
      <alignment horizontal="center" wrapText="1"/>
    </xf>
    <xf numFmtId="0" fontId="51" fillId="24" borderId="21" xfId="99" applyFont="1" applyFill="1" applyBorder="1" applyAlignment="1">
      <alignment horizontal="center" wrapText="1"/>
    </xf>
    <xf numFmtId="0" fontId="51" fillId="25" borderId="0" xfId="99" applyFont="1" applyFill="1" applyAlignment="1">
      <alignment horizontal="center" wrapText="1"/>
    </xf>
    <xf numFmtId="0" fontId="52" fillId="25" borderId="11" xfId="99" applyFont="1" applyFill="1" applyBorder="1" applyAlignment="1">
      <alignment wrapText="1"/>
    </xf>
    <xf numFmtId="0" fontId="16" fillId="27" borderId="13" xfId="99" applyFont="1" applyFill="1" applyBorder="1" applyAlignment="1">
      <alignment horizontal="center"/>
    </xf>
    <xf numFmtId="0" fontId="16" fillId="27" borderId="11" xfId="99" applyFont="1" applyFill="1" applyBorder="1" applyAlignment="1">
      <alignment horizontal="center"/>
    </xf>
    <xf numFmtId="0" fontId="16" fillId="27" borderId="22" xfId="99" applyFont="1" applyFill="1" applyBorder="1" applyAlignment="1">
      <alignment horizontal="center"/>
    </xf>
    <xf numFmtId="0" fontId="52" fillId="25" borderId="12" xfId="99" applyFont="1" applyFill="1" applyBorder="1" applyAlignment="1">
      <alignment wrapText="1"/>
    </xf>
    <xf numFmtId="0" fontId="16" fillId="27" borderId="15" xfId="99" applyFont="1" applyFill="1" applyBorder="1" applyAlignment="1">
      <alignment horizontal="center"/>
    </xf>
    <xf numFmtId="0" fontId="16" fillId="27" borderId="12" xfId="99" applyFont="1" applyFill="1" applyBorder="1" applyAlignment="1">
      <alignment horizontal="center"/>
    </xf>
    <xf numFmtId="0" fontId="16" fillId="27" borderId="23" xfId="99" applyFont="1" applyFill="1" applyBorder="1" applyAlignment="1">
      <alignment horizontal="center"/>
    </xf>
    <xf numFmtId="0" fontId="16" fillId="29" borderId="0" xfId="99" applyFont="1" applyFill="1" applyBorder="1"/>
    <xf numFmtId="0" fontId="16" fillId="29" borderId="24" xfId="99" applyFont="1" applyFill="1" applyBorder="1"/>
    <xf numFmtId="0" fontId="16" fillId="25" borderId="10" xfId="99" applyFont="1" applyFill="1" applyBorder="1"/>
    <xf numFmtId="0" fontId="53" fillId="25" borderId="0" xfId="99" applyFont="1" applyFill="1"/>
    <xf numFmtId="0" fontId="16" fillId="25" borderId="0" xfId="99" applyFont="1" applyFill="1" applyAlignment="1">
      <alignment wrapText="1"/>
    </xf>
    <xf numFmtId="0" fontId="54" fillId="0" borderId="0" xfId="112" applyFont="1" applyAlignment="1">
      <alignment horizontal="left"/>
    </xf>
    <xf numFmtId="0" fontId="52" fillId="25" borderId="0" xfId="99" applyFont="1" applyFill="1"/>
    <xf numFmtId="0" fontId="1" fillId="0" borderId="0" xfId="112"/>
    <xf numFmtId="0" fontId="42" fillId="25" borderId="0" xfId="99" applyFont="1" applyFill="1"/>
  </cellXfs>
  <cellStyles count="114">
    <cellStyle name="20% - Accent1 2" xfId="48"/>
    <cellStyle name="20% - Accent1 3" xfId="6"/>
    <cellStyle name="20% - Accent2 2" xfId="49"/>
    <cellStyle name="20% - Accent2 3" xfId="7"/>
    <cellStyle name="20% - Accent3 2" xfId="50"/>
    <cellStyle name="20% - Accent3 3" xfId="8"/>
    <cellStyle name="20% - Accent4 2" xfId="51"/>
    <cellStyle name="20% - Accent4 3" xfId="9"/>
    <cellStyle name="20% - Accent5 2" xfId="52"/>
    <cellStyle name="20% - Accent5 3" xfId="10"/>
    <cellStyle name="20% - Accent6 2" xfId="53"/>
    <cellStyle name="20% - Accent6 3" xfId="11"/>
    <cellStyle name="40% - Accent1 2" xfId="54"/>
    <cellStyle name="40% - Accent1 3" xfId="12"/>
    <cellStyle name="40% - Accent2 2" xfId="55"/>
    <cellStyle name="40% - Accent2 3" xfId="13"/>
    <cellStyle name="40% - Accent3 2" xfId="56"/>
    <cellStyle name="40% - Accent3 3" xfId="14"/>
    <cellStyle name="40% - Accent4 2" xfId="57"/>
    <cellStyle name="40% - Accent4 3" xfId="15"/>
    <cellStyle name="40% - Accent5 2" xfId="58"/>
    <cellStyle name="40% - Accent5 3" xfId="16"/>
    <cellStyle name="40% - Accent6 2" xfId="59"/>
    <cellStyle name="40% - Accent6 3" xfId="17"/>
    <cellStyle name="60% - Accent1 2" xfId="60"/>
    <cellStyle name="60% - Accent1 3" xfId="18"/>
    <cellStyle name="60% - Accent2 2" xfId="61"/>
    <cellStyle name="60% - Accent2 3" xfId="19"/>
    <cellStyle name="60% - Accent3 2" xfId="62"/>
    <cellStyle name="60% - Accent3 3" xfId="20"/>
    <cellStyle name="60% - Accent4 2" xfId="63"/>
    <cellStyle name="60% - Accent4 3" xfId="21"/>
    <cellStyle name="60% - Accent5 2" xfId="64"/>
    <cellStyle name="60% - Accent5 3" xfId="22"/>
    <cellStyle name="60% - Accent6 2" xfId="65"/>
    <cellStyle name="60% - Accent6 3" xfId="23"/>
    <cellStyle name="Accent1 2" xfId="66"/>
    <cellStyle name="Accent1 3" xfId="24"/>
    <cellStyle name="Accent2 2" xfId="67"/>
    <cellStyle name="Accent2 3" xfId="25"/>
    <cellStyle name="Accent3 2" xfId="68"/>
    <cellStyle name="Accent3 3" xfId="26"/>
    <cellStyle name="Accent4 2" xfId="69"/>
    <cellStyle name="Accent4 3" xfId="27"/>
    <cellStyle name="Accent5 2" xfId="70"/>
    <cellStyle name="Accent5 3" xfId="28"/>
    <cellStyle name="Accent6 2" xfId="71"/>
    <cellStyle name="Accent6 3" xfId="29"/>
    <cellStyle name="Bad 2" xfId="72"/>
    <cellStyle name="Bad 3" xfId="30"/>
    <cellStyle name="Calculation 2" xfId="73"/>
    <cellStyle name="Calculation 3" xfId="31"/>
    <cellStyle name="Check Cell 2" xfId="74"/>
    <cellStyle name="Check Cell 3" xfId="32"/>
    <cellStyle name="Currency 2" xfId="1"/>
    <cellStyle name="Explanatory Text 2" xfId="75"/>
    <cellStyle name="Explanatory Text 3" xfId="33"/>
    <cellStyle name="Good" xfId="97" builtinId="26"/>
    <cellStyle name="Good 2" xfId="76"/>
    <cellStyle name="Good 3" xfId="34"/>
    <cellStyle name="Heading 1 2" xfId="77"/>
    <cellStyle name="Heading 1 3" xfId="35"/>
    <cellStyle name="Heading 2 2" xfId="78"/>
    <cellStyle name="Heading 2 3" xfId="36"/>
    <cellStyle name="Heading 3 2" xfId="79"/>
    <cellStyle name="Heading 3 3" xfId="37"/>
    <cellStyle name="Heading 4 2" xfId="80"/>
    <cellStyle name="Heading 4 3" xfId="38"/>
    <cellStyle name="Hyperlink" xfId="113" builtinId="8"/>
    <cellStyle name="Input 2" xfId="81"/>
    <cellStyle name="Input 3" xfId="39"/>
    <cellStyle name="Linked Cell 2" xfId="82"/>
    <cellStyle name="Linked Cell 3" xfId="40"/>
    <cellStyle name="Neutral 2" xfId="83"/>
    <cellStyle name="Neutral 3" xfId="41"/>
    <cellStyle name="Normal" xfId="0" builtinId="0"/>
    <cellStyle name="Normal 2" xfId="2"/>
    <cellStyle name="Normal 2 2" xfId="103"/>
    <cellStyle name="Normal 3" xfId="3"/>
    <cellStyle name="Normal 3 2" xfId="88"/>
    <cellStyle name="Normal 4" xfId="4"/>
    <cellStyle name="Normal 4 10" xfId="101"/>
    <cellStyle name="Normal 4 11" xfId="107"/>
    <cellStyle name="Normal 4 12" xfId="110"/>
    <cellStyle name="Normal 4 2" xfId="47"/>
    <cellStyle name="Normal 4 3" xfId="90"/>
    <cellStyle name="Normal 4 4" xfId="91"/>
    <cellStyle name="Normal 4 5" xfId="92"/>
    <cellStyle name="Normal 4 6" xfId="93"/>
    <cellStyle name="Normal 4 7" xfId="94"/>
    <cellStyle name="Normal 4 8" xfId="95"/>
    <cellStyle name="Normal 4 9" xfId="96"/>
    <cellStyle name="Normal 5" xfId="99"/>
    <cellStyle name="Normal 6" xfId="98"/>
    <cellStyle name="Normal 7" xfId="106"/>
    <cellStyle name="Normal 8" xfId="109"/>
    <cellStyle name="Normal 9" xfId="112"/>
    <cellStyle name="Note 2" xfId="5"/>
    <cellStyle name="Note 2 2" xfId="104"/>
    <cellStyle name="Note 3" xfId="89"/>
    <cellStyle name="Note 3 2" xfId="105"/>
    <cellStyle name="Note 4" xfId="42"/>
    <cellStyle name="Note 4 2" xfId="100"/>
    <cellStyle name="Output 2" xfId="84"/>
    <cellStyle name="Output 3" xfId="43"/>
    <cellStyle name="Percent 2" xfId="102"/>
    <cellStyle name="Percent 3" xfId="108"/>
    <cellStyle name="Percent 4" xfId="111"/>
    <cellStyle name="Title 2" xfId="85"/>
    <cellStyle name="Title 3" xfId="44"/>
    <cellStyle name="Total 2" xfId="86"/>
    <cellStyle name="Total 3" xfId="45"/>
    <cellStyle name="Warning Text 2" xfId="87"/>
    <cellStyle name="Warning Text 3" xfId="4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7</xdr:row>
      <xdr:rowOff>152400</xdr:rowOff>
    </xdr:from>
    <xdr:ext cx="3504293" cy="1654812"/>
    <xdr:sp macro="" textlink="">
      <xdr:nvSpPr>
        <xdr:cNvPr id="2" name="TextBox 1"/>
        <xdr:cNvSpPr txBox="1"/>
      </xdr:nvSpPr>
      <xdr:spPr>
        <a:xfrm>
          <a:off x="0" y="1704975"/>
          <a:ext cx="3504293" cy="165481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 b="1">
              <a:latin typeface="Arial" panose="020B0604020202020204" pitchFamily="34" charset="0"/>
              <a:cs typeface="Arial" panose="020B0604020202020204" pitchFamily="34" charset="0"/>
            </a:rPr>
            <a:t>Instructions</a:t>
          </a:r>
          <a:r>
            <a:rPr lang="en-US" sz="1050" b="1">
              <a:latin typeface="Arial" panose="020B0604020202020204" pitchFamily="34" charset="0"/>
              <a:cs typeface="Arial" panose="020B0604020202020204" pitchFamily="34" charset="0"/>
            </a:rPr>
            <a:t>: </a:t>
          </a:r>
        </a:p>
        <a:p>
          <a:r>
            <a:rPr lang="en-US" sz="800" b="1" i="0">
              <a:solidFill>
                <a:srgbClr val="FF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Review</a:t>
          </a:r>
          <a:r>
            <a:rPr lang="en-US" sz="800" b="1" i="0" baseline="0">
              <a:solidFill>
                <a:srgbClr val="FF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Non-Disclosure before evaluating below.  </a:t>
          </a:r>
        </a:p>
        <a:p>
          <a:r>
            <a:rPr lang="en-US" sz="800" b="0" i="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Enter name.</a:t>
          </a:r>
        </a:p>
        <a:p>
          <a:r>
            <a:rPr lang="en-US" sz="800" b="0">
              <a:latin typeface="Arial" panose="020B0604020202020204" pitchFamily="34" charset="0"/>
              <a:cs typeface="Arial" panose="020B0604020202020204" pitchFamily="34" charset="0"/>
            </a:rPr>
            <a:t>Review</a:t>
          </a:r>
          <a:r>
            <a:rPr lang="en-US" sz="800" b="0" baseline="0">
              <a:latin typeface="Arial" panose="020B0604020202020204" pitchFamily="34" charset="0"/>
              <a:cs typeface="Arial" panose="020B0604020202020204" pitchFamily="34" charset="0"/>
            </a:rPr>
            <a:t> all bid responses distributed by the Buyer.  </a:t>
          </a:r>
        </a:p>
        <a:p>
          <a:r>
            <a:rPr lang="en-US" sz="800" b="0" baseline="0">
              <a:latin typeface="Arial" panose="020B0604020202020204" pitchFamily="34" charset="0"/>
              <a:cs typeface="Arial" panose="020B0604020202020204" pitchFamily="34" charset="0"/>
            </a:rPr>
            <a:t>Once reviewed, enter points for the vendor in the yellow highlighted cells.</a:t>
          </a:r>
        </a:p>
        <a:p>
          <a:r>
            <a:rPr lang="en-US" sz="800" b="0" baseline="0">
              <a:latin typeface="Arial" panose="020B0604020202020204" pitchFamily="34" charset="0"/>
              <a:cs typeface="Arial" panose="020B0604020202020204" pitchFamily="34" charset="0"/>
            </a:rPr>
            <a:t>Send completed matrix  in Excel format back to the buyer.  </a:t>
          </a:r>
        </a:p>
        <a:p>
          <a:r>
            <a:rPr lang="en-US" sz="800" b="0" baseline="0">
              <a:latin typeface="Arial" panose="020B0604020202020204" pitchFamily="34" charset="0"/>
              <a:cs typeface="Arial" panose="020B0604020202020204" pitchFamily="34" charset="0"/>
            </a:rPr>
            <a:t>Committee members must score independently.  </a:t>
          </a:r>
        </a:p>
        <a:p>
          <a:endParaRPr lang="en-US" sz="800" b="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US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5.0 to 4.5 = Exceptional, exceeds and fully meets all requirements</a:t>
          </a:r>
          <a:r>
            <a:rPr lang="en-US" sz="8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endParaRPr lang="en-US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US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4.4 to 3.5 = Advantageous, exceeds some requirements</a:t>
          </a:r>
          <a:r>
            <a:rPr lang="en-US" sz="8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endParaRPr lang="en-US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US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3.4 to 2.5 = Meets minimal requirements</a:t>
          </a:r>
          <a:r>
            <a:rPr lang="en-US" sz="8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endParaRPr lang="en-US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US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2.4 to 1.5 = Addresses most of the minimal requirements</a:t>
          </a:r>
          <a:r>
            <a:rPr lang="en-US" sz="8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endParaRPr lang="en-US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US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1.4 to 1.0 = Addresses part of minimal requirements</a:t>
          </a:r>
          <a:endParaRPr lang="en-US" sz="800" b="0" baseline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133350</xdr:colOff>
          <xdr:row>4</xdr:row>
          <xdr:rowOff>209550</xdr:rowOff>
        </xdr:from>
        <xdr:to>
          <xdr:col>7</xdr:col>
          <xdr:colOff>190500</xdr:colOff>
          <xdr:row>5</xdr:row>
          <xdr:rowOff>190500</xdr:rowOff>
        </xdr:to>
        <xdr:sp macro="" textlink="">
          <xdr:nvSpPr>
            <xdr:cNvPr id="6145" name="Check Box 1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By checking the box, I agree that I have read and understood the Non Disclosure Agreement.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133350</xdr:colOff>
          <xdr:row>5</xdr:row>
          <xdr:rowOff>361950</xdr:rowOff>
        </xdr:from>
        <xdr:to>
          <xdr:col>7</xdr:col>
          <xdr:colOff>342900</xdr:colOff>
          <xdr:row>7</xdr:row>
          <xdr:rowOff>114300</xdr:rowOff>
        </xdr:to>
        <xdr:sp macro="" textlink="">
          <xdr:nvSpPr>
            <xdr:cNvPr id="6146" name="Check Box 2" hidden="1">
              <a:extLst>
                <a:ext uri="{63B3BB69-23CF-44E3-9099-C40C66FF867C}">
                  <a14:compatExt spid="_x0000_s6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By checking the box, I agree that I have read and understood the Nepotism Agreement and have completed the Disclosure Statement form (Part 1: General Information &amp; Part 2: Disclosures).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"/>
  <sheetViews>
    <sheetView workbookViewId="0">
      <selection activeCell="H19" sqref="H19"/>
    </sheetView>
  </sheetViews>
  <sheetFormatPr defaultRowHeight="12.75" x14ac:dyDescent="0.2"/>
  <cols>
    <col min="1" max="3" width="9.42578125" style="4" customWidth="1"/>
    <col min="4" max="7" width="8.85546875" style="4" customWidth="1"/>
    <col min="8" max="8" width="9.42578125" style="4" customWidth="1"/>
    <col min="9" max="16384" width="9.140625" style="4"/>
  </cols>
  <sheetData>
    <row r="1" spans="1:10" ht="15.75" x14ac:dyDescent="0.25">
      <c r="A1" s="10" t="s">
        <v>0</v>
      </c>
      <c r="B1" s="5"/>
      <c r="C1" s="5"/>
      <c r="D1" s="5"/>
      <c r="E1" s="2"/>
      <c r="F1" s="2"/>
      <c r="G1" s="2"/>
      <c r="H1" s="2"/>
    </row>
    <row r="2" spans="1:10" ht="15.75" x14ac:dyDescent="0.25">
      <c r="A2" s="2"/>
      <c r="B2" s="1"/>
      <c r="C2" s="1"/>
      <c r="D2" s="1"/>
      <c r="E2" s="1"/>
      <c r="F2" s="1"/>
      <c r="G2" s="1"/>
      <c r="H2" s="1"/>
      <c r="I2" s="1"/>
      <c r="J2" s="1"/>
    </row>
    <row r="3" spans="1:10" s="3" customFormat="1" x14ac:dyDescent="0.2">
      <c r="A3" s="41"/>
      <c r="B3" s="41"/>
      <c r="C3" s="41"/>
      <c r="D3" s="6" t="s">
        <v>6</v>
      </c>
      <c r="E3" s="7" t="s">
        <v>7</v>
      </c>
      <c r="F3" s="7" t="s">
        <v>8</v>
      </c>
      <c r="G3" s="7" t="s">
        <v>9</v>
      </c>
      <c r="H3" s="8" t="s">
        <v>10</v>
      </c>
    </row>
    <row r="4" spans="1:10" x14ac:dyDescent="0.2">
      <c r="A4" s="40" t="s">
        <v>21</v>
      </c>
      <c r="B4" s="40"/>
      <c r="C4" s="40"/>
      <c r="D4" s="37">
        <v>0</v>
      </c>
      <c r="E4" s="37">
        <v>27</v>
      </c>
      <c r="F4" s="37">
        <v>27</v>
      </c>
      <c r="G4" s="37">
        <v>8.4</v>
      </c>
      <c r="H4" s="9">
        <f>SUM(D4:G4)</f>
        <v>62.4</v>
      </c>
    </row>
    <row r="5" spans="1:10" x14ac:dyDescent="0.2">
      <c r="A5" s="40" t="s">
        <v>22</v>
      </c>
      <c r="B5" s="40"/>
      <c r="C5" s="40"/>
      <c r="D5" s="37">
        <v>0</v>
      </c>
      <c r="E5" s="37">
        <v>26.4</v>
      </c>
      <c r="F5" s="37">
        <v>24</v>
      </c>
      <c r="G5" s="37">
        <v>8.8000000000000007</v>
      </c>
      <c r="H5" s="9">
        <f>SUM(D5:G5)</f>
        <v>59.2</v>
      </c>
    </row>
    <row r="6" spans="1:10" x14ac:dyDescent="0.2">
      <c r="A6" s="40" t="s">
        <v>23</v>
      </c>
      <c r="B6" s="40"/>
      <c r="C6" s="40"/>
      <c r="D6" s="37">
        <v>0</v>
      </c>
      <c r="E6" s="37">
        <v>27.6</v>
      </c>
      <c r="F6" s="37">
        <v>27.6</v>
      </c>
      <c r="G6" s="37">
        <v>8.8000000000000007</v>
      </c>
      <c r="H6" s="9">
        <f>SUM(D6:G6)</f>
        <v>64</v>
      </c>
    </row>
    <row r="7" spans="1:10" x14ac:dyDescent="0.2">
      <c r="A7" s="40" t="s">
        <v>24</v>
      </c>
      <c r="B7" s="40"/>
      <c r="C7" s="40"/>
      <c r="D7" s="37">
        <v>0</v>
      </c>
      <c r="E7" s="37">
        <v>24</v>
      </c>
      <c r="F7" s="37">
        <v>22.8</v>
      </c>
      <c r="G7" s="37">
        <v>7</v>
      </c>
      <c r="H7" s="9">
        <f>SUM(D7:G7)</f>
        <v>53.8</v>
      </c>
    </row>
  </sheetData>
  <mergeCells count="5">
    <mergeCell ref="A7:C7"/>
    <mergeCell ref="A3:C3"/>
    <mergeCell ref="A4:C4"/>
    <mergeCell ref="A5:C5"/>
    <mergeCell ref="A6:C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"/>
  <sheetViews>
    <sheetView workbookViewId="0">
      <selection activeCell="D4" sqref="D4:G7"/>
    </sheetView>
  </sheetViews>
  <sheetFormatPr defaultRowHeight="12.75" x14ac:dyDescent="0.2"/>
  <cols>
    <col min="1" max="3" width="9.42578125" style="4" customWidth="1"/>
    <col min="4" max="7" width="8.85546875" style="4" customWidth="1"/>
    <col min="8" max="8" width="9.42578125" style="4" customWidth="1"/>
    <col min="9" max="16384" width="9.140625" style="4"/>
  </cols>
  <sheetData>
    <row r="1" spans="1:10" ht="15.75" x14ac:dyDescent="0.25">
      <c r="A1" s="10" t="s">
        <v>0</v>
      </c>
      <c r="B1" s="5"/>
      <c r="C1" s="5"/>
      <c r="D1" s="5"/>
      <c r="E1" s="2"/>
      <c r="F1" s="2"/>
      <c r="G1" s="2"/>
      <c r="H1" s="2"/>
    </row>
    <row r="2" spans="1:10" ht="15.75" x14ac:dyDescent="0.25">
      <c r="A2" s="2"/>
      <c r="B2" s="1"/>
      <c r="C2" s="1"/>
      <c r="D2" s="1"/>
      <c r="E2" s="1"/>
      <c r="F2" s="1"/>
      <c r="G2" s="1"/>
      <c r="H2" s="1"/>
      <c r="I2" s="1"/>
      <c r="J2" s="1"/>
    </row>
    <row r="3" spans="1:10" s="3" customFormat="1" x14ac:dyDescent="0.2">
      <c r="A3" s="41"/>
      <c r="B3" s="41"/>
      <c r="C3" s="41"/>
      <c r="D3" s="6" t="s">
        <v>6</v>
      </c>
      <c r="E3" s="7" t="s">
        <v>7</v>
      </c>
      <c r="F3" s="7" t="s">
        <v>8</v>
      </c>
      <c r="G3" s="7" t="s">
        <v>9</v>
      </c>
      <c r="H3" s="8" t="s">
        <v>10</v>
      </c>
    </row>
    <row r="4" spans="1:10" x14ac:dyDescent="0.2">
      <c r="A4" s="40" t="s">
        <v>21</v>
      </c>
      <c r="B4" s="40"/>
      <c r="C4" s="40"/>
      <c r="D4" s="35">
        <v>0</v>
      </c>
      <c r="E4" s="35">
        <v>28.799999999999997</v>
      </c>
      <c r="F4" s="35">
        <v>28.200000000000003</v>
      </c>
      <c r="G4" s="35">
        <v>9.4</v>
      </c>
      <c r="H4" s="9">
        <f>SUM(D4:G4)</f>
        <v>66.400000000000006</v>
      </c>
    </row>
    <row r="5" spans="1:10" x14ac:dyDescent="0.2">
      <c r="A5" s="40" t="s">
        <v>22</v>
      </c>
      <c r="B5" s="40"/>
      <c r="C5" s="40"/>
      <c r="D5" s="35">
        <v>0</v>
      </c>
      <c r="E5" s="35">
        <v>27</v>
      </c>
      <c r="F5" s="35">
        <v>27.599999999999998</v>
      </c>
      <c r="G5" s="35">
        <v>9</v>
      </c>
      <c r="H5" s="9">
        <f>SUM(D5:G5)</f>
        <v>63.599999999999994</v>
      </c>
    </row>
    <row r="6" spans="1:10" x14ac:dyDescent="0.2">
      <c r="A6" s="40" t="s">
        <v>23</v>
      </c>
      <c r="B6" s="40"/>
      <c r="C6" s="40"/>
      <c r="D6" s="35">
        <v>0</v>
      </c>
      <c r="E6" s="35">
        <v>27.599999999999998</v>
      </c>
      <c r="F6" s="35">
        <v>27</v>
      </c>
      <c r="G6" s="35">
        <v>9.1999999999999993</v>
      </c>
      <c r="H6" s="9">
        <f>SUM(D6:G6)</f>
        <v>63.8</v>
      </c>
    </row>
    <row r="7" spans="1:10" x14ac:dyDescent="0.2">
      <c r="A7" s="40" t="s">
        <v>24</v>
      </c>
      <c r="B7" s="40"/>
      <c r="C7" s="40"/>
      <c r="D7" s="35">
        <v>0</v>
      </c>
      <c r="E7" s="35">
        <v>28.200000000000003</v>
      </c>
      <c r="F7" s="35">
        <v>28.799999999999997</v>
      </c>
      <c r="G7" s="35">
        <v>9.6</v>
      </c>
      <c r="H7" s="9">
        <f>SUM(D7:G7)</f>
        <v>66.599999999999994</v>
      </c>
    </row>
  </sheetData>
  <mergeCells count="5">
    <mergeCell ref="A7:C7"/>
    <mergeCell ref="A3:C3"/>
    <mergeCell ref="A4:C4"/>
    <mergeCell ref="A5:C5"/>
    <mergeCell ref="A6:C6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"/>
  <sheetViews>
    <sheetView workbookViewId="0">
      <selection activeCell="D4" sqref="D4:G7"/>
    </sheetView>
  </sheetViews>
  <sheetFormatPr defaultRowHeight="12.75" x14ac:dyDescent="0.2"/>
  <cols>
    <col min="1" max="3" width="9.42578125" style="4" customWidth="1"/>
    <col min="4" max="7" width="8.85546875" style="4" customWidth="1"/>
    <col min="8" max="8" width="9.42578125" style="4" customWidth="1"/>
    <col min="9" max="16384" width="9.140625" style="4"/>
  </cols>
  <sheetData>
    <row r="1" spans="1:10" ht="15.75" x14ac:dyDescent="0.25">
      <c r="A1" s="10" t="s">
        <v>0</v>
      </c>
      <c r="B1" s="5"/>
      <c r="C1" s="5"/>
      <c r="D1" s="5"/>
      <c r="E1" s="2"/>
      <c r="F1" s="2"/>
      <c r="G1" s="2"/>
      <c r="H1" s="2"/>
    </row>
    <row r="2" spans="1:10" ht="15.75" x14ac:dyDescent="0.25">
      <c r="A2" s="2"/>
      <c r="B2" s="1"/>
      <c r="C2" s="1"/>
      <c r="D2" s="1"/>
      <c r="E2" s="1"/>
      <c r="F2" s="1"/>
      <c r="G2" s="1"/>
      <c r="H2" s="1"/>
      <c r="I2" s="1"/>
      <c r="J2" s="1"/>
    </row>
    <row r="3" spans="1:10" s="3" customFormat="1" x14ac:dyDescent="0.2">
      <c r="A3" s="41"/>
      <c r="B3" s="41"/>
      <c r="C3" s="41"/>
      <c r="D3" s="6" t="s">
        <v>6</v>
      </c>
      <c r="E3" s="7" t="s">
        <v>7</v>
      </c>
      <c r="F3" s="7" t="s">
        <v>8</v>
      </c>
      <c r="G3" s="7" t="s">
        <v>9</v>
      </c>
      <c r="H3" s="8" t="s">
        <v>10</v>
      </c>
    </row>
    <row r="4" spans="1:10" x14ac:dyDescent="0.2">
      <c r="A4" s="40" t="s">
        <v>21</v>
      </c>
      <c r="B4" s="40"/>
      <c r="C4" s="40"/>
      <c r="D4" s="36">
        <v>0</v>
      </c>
      <c r="E4" s="36">
        <v>27.599999999999998</v>
      </c>
      <c r="F4" s="36">
        <v>28.200000000000003</v>
      </c>
      <c r="G4" s="36">
        <v>7.8</v>
      </c>
      <c r="H4" s="9">
        <f>SUM(D4:G4)</f>
        <v>63.599999999999994</v>
      </c>
    </row>
    <row r="5" spans="1:10" x14ac:dyDescent="0.2">
      <c r="A5" s="40" t="s">
        <v>22</v>
      </c>
      <c r="B5" s="40"/>
      <c r="C5" s="40"/>
      <c r="D5" s="36">
        <v>0</v>
      </c>
      <c r="E5" s="36">
        <v>22.200000000000003</v>
      </c>
      <c r="F5" s="36">
        <v>21</v>
      </c>
      <c r="G5" s="36">
        <v>7</v>
      </c>
      <c r="H5" s="9">
        <f>SUM(D5:G5)</f>
        <v>50.2</v>
      </c>
    </row>
    <row r="6" spans="1:10" x14ac:dyDescent="0.2">
      <c r="A6" s="40" t="s">
        <v>23</v>
      </c>
      <c r="B6" s="40"/>
      <c r="C6" s="40"/>
      <c r="D6" s="36">
        <v>0</v>
      </c>
      <c r="E6" s="36">
        <v>19.200000000000003</v>
      </c>
      <c r="F6" s="36">
        <v>19.799999999999997</v>
      </c>
      <c r="G6" s="36">
        <v>7</v>
      </c>
      <c r="H6" s="9">
        <f>SUM(D6:G6)</f>
        <v>46</v>
      </c>
    </row>
    <row r="7" spans="1:10" x14ac:dyDescent="0.2">
      <c r="A7" s="40" t="s">
        <v>24</v>
      </c>
      <c r="B7" s="40"/>
      <c r="C7" s="40"/>
      <c r="D7" s="36">
        <v>0</v>
      </c>
      <c r="E7" s="36">
        <v>23.4</v>
      </c>
      <c r="F7" s="36">
        <v>24.599999999999998</v>
      </c>
      <c r="G7" s="36">
        <v>7.4</v>
      </c>
      <c r="H7" s="9">
        <f>SUM(D7:G7)</f>
        <v>55.4</v>
      </c>
    </row>
  </sheetData>
  <mergeCells count="5">
    <mergeCell ref="A7:C7"/>
    <mergeCell ref="A3:C3"/>
    <mergeCell ref="A4:C4"/>
    <mergeCell ref="A5:C5"/>
    <mergeCell ref="A6:C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7"/>
  <sheetViews>
    <sheetView workbookViewId="0">
      <selection activeCell="H5" sqref="H5"/>
    </sheetView>
  </sheetViews>
  <sheetFormatPr defaultRowHeight="12.75" x14ac:dyDescent="0.2"/>
  <sheetData>
    <row r="1" spans="1:9" ht="15.75" x14ac:dyDescent="0.25">
      <c r="A1" s="10" t="s">
        <v>0</v>
      </c>
      <c r="B1" s="5"/>
      <c r="C1" s="5"/>
      <c r="D1" s="5"/>
      <c r="E1" s="2"/>
      <c r="F1" s="2"/>
      <c r="G1" s="2"/>
      <c r="H1" s="2"/>
      <c r="I1" s="4"/>
    </row>
    <row r="2" spans="1:9" ht="15.75" x14ac:dyDescent="0.25">
      <c r="A2" s="2"/>
      <c r="B2" s="1"/>
      <c r="C2" s="1"/>
      <c r="D2" s="1"/>
      <c r="E2" s="1"/>
      <c r="F2" s="1"/>
      <c r="G2" s="1"/>
      <c r="H2" s="1"/>
      <c r="I2" s="1"/>
    </row>
    <row r="3" spans="1:9" x14ac:dyDescent="0.2">
      <c r="A3" s="41"/>
      <c r="B3" s="41"/>
      <c r="C3" s="41"/>
      <c r="D3" s="6" t="s">
        <v>6</v>
      </c>
      <c r="E3" s="7" t="s">
        <v>7</v>
      </c>
      <c r="F3" s="7" t="s">
        <v>8</v>
      </c>
      <c r="G3" s="7" t="s">
        <v>9</v>
      </c>
      <c r="H3" s="8" t="s">
        <v>10</v>
      </c>
      <c r="I3" s="3"/>
    </row>
    <row r="4" spans="1:9" x14ac:dyDescent="0.2">
      <c r="A4" s="40" t="s">
        <v>21</v>
      </c>
      <c r="B4" s="40"/>
      <c r="C4" s="40"/>
      <c r="D4" s="39">
        <v>6.5400000000000009</v>
      </c>
      <c r="E4" s="39">
        <v>26.400000000000002</v>
      </c>
      <c r="F4" s="39">
        <v>27</v>
      </c>
      <c r="G4" s="39">
        <v>9</v>
      </c>
      <c r="H4" s="9">
        <f>SUM(E4:G4)</f>
        <v>62.400000000000006</v>
      </c>
      <c r="I4" s="4"/>
    </row>
    <row r="5" spans="1:9" x14ac:dyDescent="0.2">
      <c r="A5" s="40" t="s">
        <v>22</v>
      </c>
      <c r="B5" s="40"/>
      <c r="C5" s="40"/>
      <c r="D5" s="39">
        <v>18.84</v>
      </c>
      <c r="E5" s="39">
        <v>24</v>
      </c>
      <c r="F5" s="39">
        <v>25.799999999999997</v>
      </c>
      <c r="G5" s="39">
        <v>8.8000000000000007</v>
      </c>
      <c r="H5" s="9">
        <f>SUM(E5:G5)</f>
        <v>58.599999999999994</v>
      </c>
      <c r="I5" s="4"/>
    </row>
    <row r="6" spans="1:9" x14ac:dyDescent="0.2">
      <c r="A6" s="40" t="s">
        <v>23</v>
      </c>
      <c r="B6" s="40"/>
      <c r="C6" s="40"/>
      <c r="D6" s="39">
        <v>11.94</v>
      </c>
      <c r="E6" s="39">
        <v>22.200000000000003</v>
      </c>
      <c r="F6" s="39">
        <v>24</v>
      </c>
      <c r="G6" s="39">
        <v>8.8000000000000007</v>
      </c>
      <c r="H6" s="9">
        <f>SUM(E6:G6)</f>
        <v>55</v>
      </c>
      <c r="I6" s="4"/>
    </row>
    <row r="7" spans="1:9" x14ac:dyDescent="0.2">
      <c r="A7" s="40" t="s">
        <v>24</v>
      </c>
      <c r="B7" s="40"/>
      <c r="C7" s="40"/>
      <c r="D7" s="39">
        <v>30</v>
      </c>
      <c r="E7" s="39">
        <v>25.799999999999997</v>
      </c>
      <c r="F7" s="39">
        <v>27</v>
      </c>
      <c r="G7" s="39">
        <v>9</v>
      </c>
      <c r="H7" s="9">
        <f>SUM(E7:G7)</f>
        <v>61.8</v>
      </c>
      <c r="I7" s="4"/>
    </row>
  </sheetData>
  <mergeCells count="5">
    <mergeCell ref="A3:C3"/>
    <mergeCell ref="A6:C6"/>
    <mergeCell ref="A7:C7"/>
    <mergeCell ref="A4:C4"/>
    <mergeCell ref="A5:C5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"/>
  <sheetViews>
    <sheetView workbookViewId="0">
      <selection activeCell="G9" sqref="G9"/>
    </sheetView>
  </sheetViews>
  <sheetFormatPr defaultRowHeight="15" x14ac:dyDescent="0.2"/>
  <cols>
    <col min="1" max="1" width="33" style="14" customWidth="1"/>
    <col min="2" max="6" width="7.7109375" style="14" customWidth="1"/>
    <col min="7" max="8" width="7.5703125" style="14" customWidth="1"/>
    <col min="9" max="11" width="7.7109375" style="14" customWidth="1"/>
    <col min="12" max="16384" width="9.140625" style="14"/>
  </cols>
  <sheetData>
    <row r="1" spans="1:14" ht="15.75" x14ac:dyDescent="0.25">
      <c r="A1" s="11" t="s">
        <v>11</v>
      </c>
      <c r="B1" s="11"/>
      <c r="C1" s="11"/>
      <c r="D1" s="11"/>
      <c r="E1" s="11"/>
      <c r="F1" s="11"/>
      <c r="G1" s="11"/>
      <c r="H1" s="13"/>
      <c r="I1" s="13"/>
    </row>
    <row r="2" spans="1:14" ht="6" customHeight="1" x14ac:dyDescent="0.25">
      <c r="A2" s="11"/>
      <c r="B2" s="11"/>
      <c r="C2" s="11"/>
      <c r="D2" s="11"/>
      <c r="E2" s="11"/>
      <c r="F2" s="11"/>
      <c r="G2" s="11"/>
      <c r="H2" s="13"/>
      <c r="I2" s="13"/>
    </row>
    <row r="3" spans="1:14" ht="15.75" x14ac:dyDescent="0.25">
      <c r="A3" s="44" t="s">
        <v>25</v>
      </c>
      <c r="B3" s="44"/>
      <c r="C3" s="44"/>
      <c r="D3" s="44"/>
      <c r="E3" s="44"/>
      <c r="F3" s="44"/>
      <c r="G3" s="44"/>
      <c r="H3" s="13"/>
      <c r="I3" s="13"/>
    </row>
    <row r="4" spans="1:14" x14ac:dyDescent="0.2">
      <c r="A4" s="12"/>
      <c r="B4" s="12"/>
      <c r="C4" s="12"/>
      <c r="D4" s="12"/>
      <c r="E4" s="12"/>
      <c r="F4" s="15"/>
      <c r="G4" s="15"/>
      <c r="H4" s="16"/>
      <c r="I4" s="16"/>
    </row>
    <row r="5" spans="1:14" ht="15.75" x14ac:dyDescent="0.25">
      <c r="F5" s="42" t="s">
        <v>17</v>
      </c>
      <c r="G5" s="42"/>
      <c r="H5" s="17"/>
      <c r="I5" s="18"/>
      <c r="J5" s="43" t="s">
        <v>18</v>
      </c>
      <c r="K5" s="43"/>
      <c r="L5" s="18"/>
      <c r="M5" s="42" t="s">
        <v>19</v>
      </c>
      <c r="N5" s="42"/>
    </row>
    <row r="6" spans="1:14" s="22" customFormat="1" ht="135" customHeight="1" x14ac:dyDescent="0.2">
      <c r="A6" s="19"/>
      <c r="B6" s="20" t="s">
        <v>2</v>
      </c>
      <c r="C6" s="20" t="s">
        <v>3</v>
      </c>
      <c r="D6" s="20" t="s">
        <v>4</v>
      </c>
      <c r="E6" s="20" t="s">
        <v>5</v>
      </c>
      <c r="F6" s="20" t="s">
        <v>12</v>
      </c>
      <c r="G6" s="32" t="s">
        <v>13</v>
      </c>
      <c r="I6" s="21" t="str">
        <f>E6</f>
        <v>Evaluator 4</v>
      </c>
      <c r="J6" s="20" t="s">
        <v>15</v>
      </c>
      <c r="K6" s="32" t="s">
        <v>14</v>
      </c>
      <c r="M6" s="20" t="s">
        <v>1</v>
      </c>
      <c r="N6" s="32" t="s">
        <v>16</v>
      </c>
    </row>
    <row r="7" spans="1:14" ht="16.5" customHeight="1" x14ac:dyDescent="0.2">
      <c r="A7" s="29" t="str">
        <f>'Evaluator 4'!A4:D4</f>
        <v>Cambridge Associate</v>
      </c>
      <c r="B7" s="23">
        <f>'Evaluator 1'!H4</f>
        <v>62.4</v>
      </c>
      <c r="C7" s="23">
        <f>'Evaluator 2'!H4</f>
        <v>66.400000000000006</v>
      </c>
      <c r="D7" s="23">
        <f>'Evaluator 3'!H4</f>
        <v>63.599999999999994</v>
      </c>
      <c r="E7" s="23">
        <f>'Evaluator 4'!H4</f>
        <v>62.400000000000006</v>
      </c>
      <c r="F7" s="23">
        <f>AVERAGE(B7:E7)</f>
        <v>63.7</v>
      </c>
      <c r="G7" s="33">
        <f>RANK(F7,$F$7:$F$10,0)</f>
        <v>1</v>
      </c>
      <c r="I7" s="25">
        <f>'Evaluator 4'!D4</f>
        <v>6.5400000000000009</v>
      </c>
      <c r="J7" s="23">
        <f>AVERAGE(I7)</f>
        <v>6.5400000000000009</v>
      </c>
      <c r="K7" s="33">
        <f>RANK(J7,$J$7:$J$10,0)</f>
        <v>4</v>
      </c>
      <c r="M7" s="26">
        <f>F7+J7</f>
        <v>70.240000000000009</v>
      </c>
      <c r="N7" s="34">
        <f>RANK(M7,$M$7:$M$10,0)</f>
        <v>3</v>
      </c>
    </row>
    <row r="8" spans="1:14" ht="16.5" customHeight="1" x14ac:dyDescent="0.2">
      <c r="A8" s="30" t="str">
        <f>'Evaluator 4'!A5:D5</f>
        <v>FEG</v>
      </c>
      <c r="B8" s="23">
        <f>'Evaluator 1'!H5</f>
        <v>59.2</v>
      </c>
      <c r="C8" s="23">
        <f>'Evaluator 2'!H5</f>
        <v>63.599999999999994</v>
      </c>
      <c r="D8" s="23">
        <f>'Evaluator 3'!H5</f>
        <v>50.2</v>
      </c>
      <c r="E8" s="23">
        <f>'Evaluator 4'!H5</f>
        <v>58.599999999999994</v>
      </c>
      <c r="F8" s="24">
        <f>AVERAGE(B8:E8)</f>
        <v>57.9</v>
      </c>
      <c r="G8" s="34">
        <f>RANK(F8,$F$7:$F$10,0)</f>
        <v>3</v>
      </c>
      <c r="I8" s="27">
        <f>'Evaluator 4'!D5</f>
        <v>18.84</v>
      </c>
      <c r="J8" s="24">
        <f t="shared" ref="J8:J10" si="0">AVERAGE(I8)</f>
        <v>18.84</v>
      </c>
      <c r="K8" s="34">
        <f>RANK(J8,$J$7:$J$10,0)</f>
        <v>2</v>
      </c>
      <c r="M8" s="28">
        <f t="shared" ref="M8:M10" si="1">F8+J8</f>
        <v>76.739999999999995</v>
      </c>
      <c r="N8" s="34">
        <f>RANK(M8,$M$7:$M$10,0)</f>
        <v>2</v>
      </c>
    </row>
    <row r="9" spans="1:14" ht="16.5" customHeight="1" x14ac:dyDescent="0.2">
      <c r="A9" s="30" t="str">
        <f>'Evaluator 4'!A6:D6</f>
        <v>Meketa</v>
      </c>
      <c r="B9" s="23">
        <f>'Evaluator 1'!H6</f>
        <v>64</v>
      </c>
      <c r="C9" s="23">
        <f>'Evaluator 2'!H6</f>
        <v>63.8</v>
      </c>
      <c r="D9" s="23">
        <f>'Evaluator 3'!H6</f>
        <v>46</v>
      </c>
      <c r="E9" s="23">
        <f>'Evaluator 4'!H6</f>
        <v>55</v>
      </c>
      <c r="F9" s="24">
        <f>AVERAGE(B9:E9)</f>
        <v>57.2</v>
      </c>
      <c r="G9" s="34">
        <f>RANK(F9,$F$7:$F$10,0)</f>
        <v>4</v>
      </c>
      <c r="I9" s="27">
        <f>'Evaluator 4'!D6</f>
        <v>11.94</v>
      </c>
      <c r="J9" s="24">
        <f t="shared" si="0"/>
        <v>11.94</v>
      </c>
      <c r="K9" s="34">
        <f>RANK(J9,$J$7:$J$10,0)</f>
        <v>3</v>
      </c>
      <c r="M9" s="28">
        <f t="shared" si="1"/>
        <v>69.14</v>
      </c>
      <c r="N9" s="34">
        <f>RANK(M9,$M$7:$M$10,0)</f>
        <v>4</v>
      </c>
    </row>
    <row r="10" spans="1:14" ht="15.75" x14ac:dyDescent="0.25">
      <c r="A10" s="30" t="str">
        <f>'Evaluator 4'!A7:D7</f>
        <v>NEPC</v>
      </c>
      <c r="B10" s="23">
        <f>'Evaluator 1'!H7</f>
        <v>53.8</v>
      </c>
      <c r="C10" s="23">
        <f>'Evaluator 2'!H7</f>
        <v>66.599999999999994</v>
      </c>
      <c r="D10" s="23">
        <f>'Evaluator 3'!H7</f>
        <v>55.4</v>
      </c>
      <c r="E10" s="23">
        <f>'Evaluator 4'!H7</f>
        <v>61.8</v>
      </c>
      <c r="F10" s="24">
        <f>AVERAGE(B10:E10)</f>
        <v>59.399999999999991</v>
      </c>
      <c r="G10" s="34">
        <f>RANK(F10,$F$7:$F$10,0)</f>
        <v>2</v>
      </c>
      <c r="I10" s="27">
        <f>'Evaluator 4'!D7</f>
        <v>30</v>
      </c>
      <c r="J10" s="24">
        <f t="shared" si="0"/>
        <v>30</v>
      </c>
      <c r="K10" s="34">
        <f>RANK(J10,$J$7:$J$10,0)</f>
        <v>1</v>
      </c>
      <c r="M10" s="28">
        <f t="shared" si="1"/>
        <v>89.399999999999991</v>
      </c>
      <c r="N10" s="38">
        <f>RANK(M10,$M$7:$M$10,0)</f>
        <v>1</v>
      </c>
    </row>
    <row r="29" spans="1:1" x14ac:dyDescent="0.2">
      <c r="A29" s="31" t="s">
        <v>20</v>
      </c>
    </row>
    <row r="30" spans="1:1" x14ac:dyDescent="0.2">
      <c r="A30" s="31"/>
    </row>
  </sheetData>
  <mergeCells count="4">
    <mergeCell ref="M5:N5"/>
    <mergeCell ref="F5:G5"/>
    <mergeCell ref="J5:K5"/>
    <mergeCell ref="A3:G3"/>
  </mergeCells>
  <pageMargins left="0.24" right="0.3" top="1" bottom="1" header="0.5" footer="0.5"/>
  <pageSetup scale="95" orientation="landscape" horizontalDpi="1200" verticalDpi="12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54"/>
  <sheetViews>
    <sheetView tabSelected="1" zoomScaleNormal="100" workbookViewId="0">
      <selection activeCell="G42" sqref="G42"/>
    </sheetView>
  </sheetViews>
  <sheetFormatPr defaultRowHeight="12.75" x14ac:dyDescent="0.2"/>
  <cols>
    <col min="1" max="1" width="20.7109375" style="47" customWidth="1"/>
    <col min="2" max="13" width="9.5703125" style="47" customWidth="1"/>
    <col min="14" max="16384" width="9.140625" style="47"/>
  </cols>
  <sheetData>
    <row r="1" spans="1:10" ht="15.75" customHeight="1" x14ac:dyDescent="0.25">
      <c r="A1" s="45" t="s">
        <v>26</v>
      </c>
      <c r="B1" s="45"/>
      <c r="C1" s="45"/>
      <c r="D1" s="45"/>
      <c r="E1" s="45"/>
      <c r="F1" s="45"/>
      <c r="G1" s="45"/>
      <c r="H1" s="45"/>
      <c r="I1" s="45"/>
      <c r="J1" s="46"/>
    </row>
    <row r="2" spans="1:10" ht="15.75" x14ac:dyDescent="0.25">
      <c r="A2" s="48" t="s">
        <v>27</v>
      </c>
      <c r="B2" s="48"/>
      <c r="C2" s="48"/>
      <c r="D2" s="48"/>
      <c r="E2" s="48"/>
      <c r="F2" s="48"/>
      <c r="G2" s="48"/>
      <c r="H2" s="48"/>
      <c r="I2" s="48"/>
      <c r="J2" s="49"/>
    </row>
    <row r="3" spans="1:10" x14ac:dyDescent="0.2">
      <c r="A3" s="50" t="s">
        <v>28</v>
      </c>
      <c r="B3" s="51"/>
      <c r="C3" s="51"/>
      <c r="D3" s="51"/>
    </row>
    <row r="4" spans="1:10" ht="15" customHeight="1" x14ac:dyDescent="0.2">
      <c r="A4" s="50" t="s">
        <v>29</v>
      </c>
      <c r="B4" s="52">
        <v>44042</v>
      </c>
      <c r="C4" s="52"/>
      <c r="D4" s="52"/>
      <c r="E4" s="53"/>
    </row>
    <row r="5" spans="1:10" ht="18" customHeight="1" x14ac:dyDescent="0.25">
      <c r="A5" s="54" t="s">
        <v>30</v>
      </c>
      <c r="D5" s="55"/>
      <c r="E5" s="53"/>
    </row>
    <row r="6" spans="1:10" ht="30" customHeight="1" x14ac:dyDescent="0.25">
      <c r="A6" s="54" t="s">
        <v>31</v>
      </c>
      <c r="B6" s="56"/>
      <c r="D6" s="55"/>
      <c r="E6" s="53"/>
    </row>
    <row r="7" spans="1:10" ht="15" customHeight="1" x14ac:dyDescent="0.2"/>
    <row r="8" spans="1:10" ht="15" customHeight="1" x14ac:dyDescent="0.2"/>
    <row r="9" spans="1:10" ht="15" customHeight="1" x14ac:dyDescent="0.2"/>
    <row r="10" spans="1:10" ht="15" customHeight="1" x14ac:dyDescent="0.2"/>
    <row r="11" spans="1:10" ht="15" customHeight="1" x14ac:dyDescent="0.25">
      <c r="B11" s="57"/>
    </row>
    <row r="12" spans="1:10" ht="15" customHeight="1" x14ac:dyDescent="0.25">
      <c r="B12" s="57"/>
    </row>
    <row r="13" spans="1:10" ht="15" customHeight="1" x14ac:dyDescent="0.25">
      <c r="B13" s="57"/>
    </row>
    <row r="14" spans="1:10" ht="15" customHeight="1" x14ac:dyDescent="0.25">
      <c r="B14" s="57"/>
    </row>
    <row r="15" spans="1:10" ht="15" customHeight="1" x14ac:dyDescent="0.2"/>
    <row r="16" spans="1:10" ht="15" customHeight="1" x14ac:dyDescent="0.2"/>
    <row r="17" spans="1:13" ht="15" customHeight="1" x14ac:dyDescent="0.2"/>
    <row r="18" spans="1:13" ht="11.25" customHeight="1" thickBot="1" x14ac:dyDescent="0.25"/>
    <row r="19" spans="1:13" s="58" customFormat="1" ht="13.5" thickBot="1" x14ac:dyDescent="0.25">
      <c r="B19" s="59" t="s">
        <v>32</v>
      </c>
      <c r="C19" s="60"/>
      <c r="D19" s="61"/>
      <c r="E19" s="59" t="s">
        <v>33</v>
      </c>
      <c r="F19" s="60"/>
      <c r="G19" s="61"/>
      <c r="H19" s="59" t="s">
        <v>34</v>
      </c>
      <c r="I19" s="60"/>
      <c r="J19" s="61"/>
      <c r="K19" s="59" t="s">
        <v>35</v>
      </c>
      <c r="L19" s="60"/>
      <c r="M19" s="61"/>
    </row>
    <row r="20" spans="1:13" s="58" customFormat="1" ht="58.5" customHeight="1" x14ac:dyDescent="0.2">
      <c r="B20" s="62" t="s">
        <v>42</v>
      </c>
      <c r="C20" s="63"/>
      <c r="D20" s="64"/>
      <c r="E20" s="65" t="s">
        <v>36</v>
      </c>
      <c r="F20" s="63"/>
      <c r="G20" s="64"/>
      <c r="H20" s="65" t="s">
        <v>37</v>
      </c>
      <c r="I20" s="63"/>
      <c r="J20" s="64"/>
      <c r="K20" s="65" t="s">
        <v>38</v>
      </c>
      <c r="L20" s="63"/>
      <c r="M20" s="64"/>
    </row>
    <row r="21" spans="1:13" s="70" customFormat="1" ht="11.25" customHeight="1" x14ac:dyDescent="0.2">
      <c r="A21" s="66"/>
      <c r="B21" s="67" t="s">
        <v>39</v>
      </c>
      <c r="C21" s="68"/>
      <c r="D21" s="69"/>
      <c r="E21" s="67" t="s">
        <v>39</v>
      </c>
      <c r="F21" s="68"/>
      <c r="G21" s="69"/>
      <c r="H21" s="67" t="s">
        <v>39</v>
      </c>
      <c r="I21" s="68"/>
      <c r="J21" s="69"/>
      <c r="K21" s="67" t="s">
        <v>39</v>
      </c>
      <c r="L21" s="68"/>
      <c r="M21" s="69"/>
    </row>
    <row r="22" spans="1:13" s="70" customFormat="1" x14ac:dyDescent="0.2">
      <c r="A22" s="71" t="s">
        <v>21</v>
      </c>
      <c r="B22" s="72"/>
      <c r="C22" s="73"/>
      <c r="D22" s="74"/>
      <c r="E22" s="72"/>
      <c r="F22" s="73"/>
      <c r="G22" s="74"/>
      <c r="H22" s="72"/>
      <c r="I22" s="73"/>
      <c r="J22" s="74"/>
      <c r="K22" s="72"/>
      <c r="L22" s="73"/>
      <c r="M22" s="74"/>
    </row>
    <row r="23" spans="1:13" s="70" customFormat="1" x14ac:dyDescent="0.2">
      <c r="A23" s="75" t="s">
        <v>22</v>
      </c>
      <c r="B23" s="76"/>
      <c r="C23" s="77"/>
      <c r="D23" s="78"/>
      <c r="E23" s="76"/>
      <c r="F23" s="77"/>
      <c r="G23" s="78"/>
      <c r="H23" s="76"/>
      <c r="I23" s="77"/>
      <c r="J23" s="78"/>
      <c r="K23" s="76"/>
      <c r="L23" s="77"/>
      <c r="M23" s="78"/>
    </row>
    <row r="24" spans="1:13" s="70" customFormat="1" x14ac:dyDescent="0.2">
      <c r="A24" s="75" t="s">
        <v>23</v>
      </c>
      <c r="B24" s="76"/>
      <c r="C24" s="77"/>
      <c r="D24" s="78"/>
      <c r="E24" s="76"/>
      <c r="F24" s="77"/>
      <c r="G24" s="78"/>
      <c r="H24" s="76"/>
      <c r="I24" s="77"/>
      <c r="J24" s="78"/>
      <c r="K24" s="76"/>
      <c r="L24" s="77"/>
      <c r="M24" s="78"/>
    </row>
    <row r="25" spans="1:13" s="70" customFormat="1" x14ac:dyDescent="0.2">
      <c r="A25" s="75" t="s">
        <v>24</v>
      </c>
      <c r="B25" s="76"/>
      <c r="C25" s="77"/>
      <c r="D25" s="78"/>
      <c r="E25" s="76"/>
      <c r="F25" s="77"/>
      <c r="G25" s="78"/>
      <c r="H25" s="76"/>
      <c r="I25" s="77"/>
      <c r="J25" s="78"/>
      <c r="K25" s="76"/>
      <c r="L25" s="77"/>
      <c r="M25" s="78"/>
    </row>
    <row r="26" spans="1:13" s="80" customFormat="1" ht="7.5" customHeight="1" x14ac:dyDescent="0.2">
      <c r="A26" s="79"/>
      <c r="B26" s="79"/>
      <c r="C26" s="79"/>
      <c r="D26" s="79"/>
      <c r="E26" s="79"/>
      <c r="F26" s="79"/>
      <c r="G26" s="79"/>
      <c r="H26" s="79"/>
      <c r="I26" s="79"/>
      <c r="J26" s="79"/>
      <c r="K26" s="79"/>
      <c r="L26" s="79"/>
      <c r="M26" s="79"/>
    </row>
    <row r="27" spans="1:13" s="81" customFormat="1" ht="6.75" customHeight="1" x14ac:dyDescent="0.2"/>
    <row r="29" spans="1:13" x14ac:dyDescent="0.2">
      <c r="A29" s="82"/>
      <c r="G29" s="83"/>
      <c r="H29" s="83"/>
    </row>
    <row r="30" spans="1:13" x14ac:dyDescent="0.2">
      <c r="A30" s="84" t="s">
        <v>40</v>
      </c>
      <c r="G30" s="83"/>
      <c r="H30" s="83"/>
      <c r="I30" s="83"/>
      <c r="J30" s="83"/>
    </row>
    <row r="31" spans="1:13" ht="15" x14ac:dyDescent="0.25">
      <c r="A31" s="85"/>
      <c r="B31" s="85"/>
      <c r="C31" s="57"/>
      <c r="D31" s="86"/>
      <c r="E31" s="86"/>
      <c r="G31" s="83"/>
      <c r="H31" s="83"/>
      <c r="I31" s="83"/>
      <c r="J31" s="83"/>
    </row>
    <row r="32" spans="1:13" ht="15" x14ac:dyDescent="0.25">
      <c r="A32" s="85"/>
      <c r="B32" s="85"/>
      <c r="C32" s="57"/>
      <c r="D32" s="86"/>
      <c r="E32" s="86"/>
      <c r="G32" s="83"/>
      <c r="H32" s="83"/>
      <c r="I32" s="83"/>
      <c r="J32" s="83"/>
    </row>
    <row r="33" spans="1:13" ht="15" x14ac:dyDescent="0.25">
      <c r="A33" s="85"/>
      <c r="B33" s="85"/>
      <c r="C33" s="57"/>
      <c r="D33" s="86"/>
      <c r="E33" s="86"/>
      <c r="G33" s="83"/>
      <c r="H33" s="83"/>
      <c r="I33" s="83"/>
      <c r="J33" s="83"/>
    </row>
    <row r="34" spans="1:13" ht="15" x14ac:dyDescent="0.25">
      <c r="A34" s="85"/>
      <c r="B34" s="85"/>
      <c r="C34" s="57"/>
      <c r="D34" s="86"/>
      <c r="E34" s="86"/>
      <c r="G34" s="83"/>
      <c r="H34" s="83"/>
      <c r="I34" s="83"/>
      <c r="J34" s="83"/>
    </row>
    <row r="35" spans="1:13" ht="15" x14ac:dyDescent="0.25">
      <c r="A35" s="85"/>
      <c r="B35" s="85"/>
      <c r="C35" s="57"/>
      <c r="D35" s="86"/>
      <c r="E35" s="86"/>
      <c r="G35" s="83"/>
      <c r="H35" s="83"/>
      <c r="I35" s="83"/>
      <c r="J35" s="83"/>
    </row>
    <row r="36" spans="1:13" x14ac:dyDescent="0.2">
      <c r="I36" s="83"/>
      <c r="J36" s="83"/>
      <c r="K36" s="83"/>
      <c r="L36" s="83"/>
    </row>
    <row r="37" spans="1:13" x14ac:dyDescent="0.2">
      <c r="I37" s="83"/>
      <c r="J37" s="83"/>
      <c r="K37" s="83"/>
      <c r="L37" s="83"/>
      <c r="M37" s="83"/>
    </row>
    <row r="38" spans="1:13" x14ac:dyDescent="0.2">
      <c r="L38" s="83"/>
      <c r="M38" s="83"/>
    </row>
    <row r="39" spans="1:13" x14ac:dyDescent="0.2">
      <c r="L39" s="83"/>
      <c r="M39" s="83"/>
    </row>
    <row r="40" spans="1:13" x14ac:dyDescent="0.2">
      <c r="L40" s="83"/>
      <c r="M40" s="83"/>
    </row>
    <row r="41" spans="1:13" x14ac:dyDescent="0.2">
      <c r="L41" s="83"/>
      <c r="M41" s="83"/>
    </row>
    <row r="54" spans="1:1" x14ac:dyDescent="0.2">
      <c r="A54" s="87" t="s">
        <v>41</v>
      </c>
    </row>
  </sheetData>
  <mergeCells count="32">
    <mergeCell ref="B24:D24"/>
    <mergeCell ref="E24:G24"/>
    <mergeCell ref="H24:J24"/>
    <mergeCell ref="K24:M24"/>
    <mergeCell ref="B25:D25"/>
    <mergeCell ref="E25:G25"/>
    <mergeCell ref="H25:J25"/>
    <mergeCell ref="K25:M25"/>
    <mergeCell ref="B22:D22"/>
    <mergeCell ref="E22:G22"/>
    <mergeCell ref="H22:J22"/>
    <mergeCell ref="K22:M22"/>
    <mergeCell ref="B23:D23"/>
    <mergeCell ref="E23:G23"/>
    <mergeCell ref="H23:J23"/>
    <mergeCell ref="K23:M23"/>
    <mergeCell ref="K19:M19"/>
    <mergeCell ref="B20:D20"/>
    <mergeCell ref="E20:G20"/>
    <mergeCell ref="H20:J20"/>
    <mergeCell ref="K20:M20"/>
    <mergeCell ref="B21:D21"/>
    <mergeCell ref="E21:G21"/>
    <mergeCell ref="H21:J21"/>
    <mergeCell ref="K21:M21"/>
    <mergeCell ref="A1:I1"/>
    <mergeCell ref="A2:I2"/>
    <mergeCell ref="B3:D3"/>
    <mergeCell ref="B4:D4"/>
    <mergeCell ref="B19:D19"/>
    <mergeCell ref="E19:G19"/>
    <mergeCell ref="H19:J19"/>
  </mergeCells>
  <hyperlinks>
    <hyperlink ref="A5" location="Statements!A1" display="Click to review the Non Disclosure Agreement"/>
    <hyperlink ref="A6" location="Statements!Q1" display="Click to review the Nepotism"/>
  </hyperlinks>
  <pageMargins left="0.25" right="0.25" top="0.75" bottom="0.75" header="0.3" footer="0.3"/>
  <pageSetup orientation="portrait" horizontalDpi="1200" verticalDpi="12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Check Box 1">
              <controlPr defaultSize="0" autoFill="0" autoLine="0" autoPict="0">
                <anchor moveWithCells="1">
                  <from>
                    <xdr:col>0</xdr:col>
                    <xdr:colOff>133350</xdr:colOff>
                    <xdr:row>4</xdr:row>
                    <xdr:rowOff>209550</xdr:rowOff>
                  </from>
                  <to>
                    <xdr:col>7</xdr:col>
                    <xdr:colOff>190500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5" name="Check Box 2">
              <controlPr defaultSize="0" autoFill="0" autoLine="0" autoPict="0">
                <anchor moveWithCells="1">
                  <from>
                    <xdr:col>0</xdr:col>
                    <xdr:colOff>133350</xdr:colOff>
                    <xdr:row>5</xdr:row>
                    <xdr:rowOff>361950</xdr:rowOff>
                  </from>
                  <to>
                    <xdr:col>7</xdr:col>
                    <xdr:colOff>342900</xdr:colOff>
                    <xdr:row>7</xdr:row>
                    <xdr:rowOff>114300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Evaluator 1</vt:lpstr>
      <vt:lpstr>Evaluator 2</vt:lpstr>
      <vt:lpstr>Evaluator 3</vt:lpstr>
      <vt:lpstr>Evaluator 4</vt:lpstr>
      <vt:lpstr>Summary</vt:lpstr>
      <vt:lpstr>Evaluation</vt:lpstr>
    </vt:vector>
  </TitlesOfParts>
  <Company>University of Houston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wsareval</dc:creator>
  <cp:lastModifiedBy>Brandyberg, Tiffany</cp:lastModifiedBy>
  <cp:lastPrinted>2013-06-21T21:40:12Z</cp:lastPrinted>
  <dcterms:created xsi:type="dcterms:W3CDTF">2013-06-21T21:38:22Z</dcterms:created>
  <dcterms:modified xsi:type="dcterms:W3CDTF">2020-10-01T18:29:04Z</dcterms:modified>
</cp:coreProperties>
</file>