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T:\PURCHASING_New\10_Contracts Reporting\FY2021\04_Open Record Evaluations\"/>
    </mc:Choice>
  </mc:AlternateContent>
  <bookViews>
    <workbookView xWindow="0" yWindow="0" windowWidth="28800" windowHeight="12435" tabRatio="979" activeTab="8"/>
  </bookViews>
  <sheets>
    <sheet name="Evaluator 1" sheetId="9" r:id="rId1"/>
    <sheet name="Evaluator 2" sheetId="13" r:id="rId2"/>
    <sheet name="Evaluator 3" sheetId="12" r:id="rId3"/>
    <sheet name="Evaluator 4" sheetId="10" r:id="rId4"/>
    <sheet name="Evaluator 5" sheetId="14" r:id="rId5"/>
    <sheet name="Evaluator 6" sheetId="15" r:id="rId6"/>
    <sheet name="Evaluator 7" sheetId="16" r:id="rId7"/>
    <sheet name="Summary" sheetId="1" r:id="rId8"/>
    <sheet name="Evaluation" sheetId="17" r:id="rId9"/>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1" l="1"/>
  <c r="L5" i="1"/>
  <c r="L6" i="1"/>
  <c r="L7" i="1"/>
  <c r="L8" i="1"/>
  <c r="L3" i="1"/>
  <c r="J4" i="1" l="1"/>
  <c r="J5" i="1"/>
  <c r="J6" i="1"/>
  <c r="J7" i="1"/>
  <c r="J8" i="1"/>
  <c r="C7" i="1"/>
  <c r="C8" i="1"/>
  <c r="F7" i="1"/>
  <c r="H7" i="1"/>
  <c r="F8" i="1"/>
  <c r="G8" i="1"/>
  <c r="H8" i="1"/>
  <c r="D3" i="1"/>
  <c r="E3" i="1"/>
  <c r="F3" i="1"/>
  <c r="F8" i="16"/>
  <c r="F7" i="16"/>
  <c r="F6" i="16"/>
  <c r="F5" i="16"/>
  <c r="F4" i="16"/>
  <c r="F3" i="16"/>
  <c r="F8" i="15"/>
  <c r="F7" i="15"/>
  <c r="G7" i="1" s="1"/>
  <c r="F6" i="15"/>
  <c r="F5" i="15"/>
  <c r="F4" i="15"/>
  <c r="F3" i="15"/>
  <c r="F8" i="14"/>
  <c r="F7" i="14"/>
  <c r="F6" i="14"/>
  <c r="F5" i="14"/>
  <c r="F4" i="14"/>
  <c r="F4" i="1" s="1"/>
  <c r="F3" i="14"/>
  <c r="F8" i="10"/>
  <c r="E8" i="1" s="1"/>
  <c r="F7" i="10"/>
  <c r="E7" i="1" s="1"/>
  <c r="F6" i="10"/>
  <c r="F5" i="10"/>
  <c r="F4" i="10"/>
  <c r="E4" i="1" s="1"/>
  <c r="F3" i="10"/>
  <c r="F8" i="12"/>
  <c r="D8" i="1" s="1"/>
  <c r="F7" i="12"/>
  <c r="D7" i="1" s="1"/>
  <c r="F6" i="12"/>
  <c r="F5" i="12"/>
  <c r="F4" i="12"/>
  <c r="D4" i="1" s="1"/>
  <c r="F3" i="12"/>
  <c r="F8" i="13"/>
  <c r="F7" i="13"/>
  <c r="F6" i="13"/>
  <c r="C6" i="1" s="1"/>
  <c r="F5" i="13"/>
  <c r="C5" i="1" s="1"/>
  <c r="F4" i="13"/>
  <c r="C4" i="1" s="1"/>
  <c r="F3" i="13"/>
  <c r="C3" i="1" s="1"/>
  <c r="I8" i="1" l="1"/>
  <c r="K8" i="1" s="1"/>
  <c r="F6" i="9"/>
  <c r="B6" i="1" s="1"/>
  <c r="F7" i="9"/>
  <c r="B7" i="1" s="1"/>
  <c r="I7" i="1" s="1"/>
  <c r="K7" i="1" s="1"/>
  <c r="F8" i="9"/>
  <c r="B8" i="1" s="1"/>
  <c r="E5" i="1" l="1"/>
  <c r="D5" i="1"/>
  <c r="D6" i="1"/>
  <c r="H6" i="1"/>
  <c r="H5" i="1"/>
  <c r="H4" i="1"/>
  <c r="H3" i="1"/>
  <c r="G6" i="1"/>
  <c r="G5" i="1"/>
  <c r="G4" i="1"/>
  <c r="G3" i="1"/>
  <c r="F6" i="1"/>
  <c r="F5" i="1"/>
  <c r="E6" i="1"/>
  <c r="F3" i="9"/>
  <c r="B3" i="1" s="1"/>
  <c r="F4" i="9"/>
  <c r="B4" i="1" s="1"/>
  <c r="F5" i="9"/>
  <c r="B5" i="1" s="1"/>
  <c r="I3" i="1" l="1"/>
  <c r="I6" i="1"/>
  <c r="K6" i="1" s="1"/>
  <c r="J3" i="1"/>
  <c r="I5" i="1" l="1"/>
  <c r="K5" i="1" s="1"/>
  <c r="I4" i="1"/>
  <c r="K4" i="1" s="1"/>
  <c r="K3"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<sst xmlns="http://schemas.openxmlformats.org/spreadsheetml/2006/main" count="135" uniqueCount="42">
  <si>
    <t>Evaluator 2</t>
  </si>
  <si>
    <t>Evaluator 3</t>
  </si>
  <si>
    <t>Evaluator 4</t>
  </si>
  <si>
    <t>Evaluator 5</t>
  </si>
  <si>
    <t>Criteria 1</t>
  </si>
  <si>
    <t>Criteria 2</t>
  </si>
  <si>
    <t>Criteria 3</t>
  </si>
  <si>
    <t>Total</t>
  </si>
  <si>
    <t>RESPONDENT SUMMARY</t>
  </si>
  <si>
    <t>Average Score (non-financial)</t>
  </si>
  <si>
    <t>Financial</t>
  </si>
  <si>
    <t>Evaluator 6</t>
  </si>
  <si>
    <t>Evaluator 1 (PM)</t>
  </si>
  <si>
    <t>Rank</t>
  </si>
  <si>
    <t>Average Criteria 1 Score (Financial)</t>
  </si>
  <si>
    <t>Total Score</t>
  </si>
  <si>
    <t>Evaluator 7</t>
  </si>
  <si>
    <t>Criteria 4</t>
  </si>
  <si>
    <t>Anser Advisory</t>
  </si>
  <si>
    <t>Brailsford and Dunlavey</t>
  </si>
  <si>
    <t>Ernst and Young</t>
  </si>
  <si>
    <t>KPMG</t>
  </si>
  <si>
    <t>Work America Capital</t>
  </si>
  <si>
    <t>WT Partnership</t>
  </si>
  <si>
    <t xml:space="preserve">EVALUATION SUMMARY - RFP730-21041 UH at Sugar Land P3 Consulting Services        </t>
  </si>
  <si>
    <t xml:space="preserve">University of Houston Evaluation Matrix </t>
  </si>
  <si>
    <t>RFP730-21041 UH at Sugar Land P3 Consulting Services</t>
  </si>
  <si>
    <t>Evaluator Name</t>
  </si>
  <si>
    <t>Evaluation Due Date</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</si>
  <si>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</si>
  <si>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</si>
  <si>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</si>
  <si>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</si>
  <si>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</si>
  <si>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</si>
  <si>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Criteria 2 Reputation: Provide reference letters from 5 previous clients for similar scopes of work, preferably University clients.</t>
  </si>
  <si>
    <t>Criteria 3 Demonstrate ability to meet university requirements:  Provide specific examples of services provided previously that address each of the 10 strategic imperatives, by identifying the project, that the people that will be on your team worked on that project, and what was done for the project.</t>
  </si>
  <si>
    <t>Criteria 4 Practical Experience – Minimum 10 years of experience. Provide specific examples of services provided to clients of a similar size and complexity as the University of Houston System, preferably state universities in Texas; provide resume’s for the team members that show their experience and confirmation that these team members worked on similar projects.</t>
  </si>
  <si>
    <t>Points (1-5)</t>
  </si>
  <si>
    <t xml:space="preserve">Committee Members: </t>
  </si>
  <si>
    <t>Updated: 10/19</t>
  </si>
  <si>
    <r>
      <rPr>
        <sz val="8"/>
        <rFont val="Arial"/>
        <family val="2"/>
      </rPr>
      <t xml:space="preserve">Criteria 1 Cost:  Maximum dollar amount Contractor will charge for fees and expenses for providing the requested services over the entire contract period. </t>
    </r>
    <r>
      <rPr>
        <b/>
        <sz val="8"/>
        <rFont val="Arial"/>
        <family val="2"/>
      </rPr>
      <t xml:space="preserve">     </t>
    </r>
    <r>
      <rPr>
        <b/>
        <sz val="8"/>
        <color rgb="FFFF0000"/>
        <rFont val="Arial"/>
        <family val="2"/>
      </rPr>
      <t xml:space="preserve">                    **ONLY WILL EVALUATE COST**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</si>
</sst>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0"/>
      <name val="Arial"/>
      <family val="2"/>
    </font>
    <font>
      <b/>
      <sz val="10"/>
      <color theme="1"/>
      <name val="Arial"/>
      <family val="2"/>
    </font>
    <font>
      <sz val="10"/>
      <color rgb="FFFF0000"/>
      <name val="Arial"/>
      <family val="2"/>
    </font>
    <font>
      <b/>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b/>
      <u/>
      <sz val="11"/>
      <color theme="10"/>
      <name val="Calibri"/>
      <family val="2"/>
      <scheme val="minor"/>
    </font>
    <font>
      <sz val="9"/>
      <name val="Arial"/>
      <family val="2"/>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top style="thin">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41" fillId="0" borderId="0" applyNumberFormat="0" applyFill="0" applyBorder="0" applyAlignment="0" applyProtection="0"/>
    <xf numFmtId="0" fontId="1" fillId="0" borderId="0"/>
  </cellStyleXfs>
  <cellXfs count="85">
    <xf numFmtId="0" fontId="0" fillId="0" borderId="0" xfId="0"/>
    <xf numFmtId="0" fontId="0" fillId="0" borderId="0" xfId="0"/>
    <xf numFmtId="0" fontId="15" fillId="24" borderId="0" xfId="0" applyFont="1" applyFill="1" applyAlignment="1"/>
    <xf numFmtId="0" fontId="16" fillId="24" borderId="0" xfId="0" applyFont="1" applyFill="1"/>
    <xf numFmtId="0" fontId="15" fillId="24" borderId="0" xfId="0" applyFont="1" applyFill="1" applyAlignment="1">
      <alignment horizontal="center" vertical="center"/>
    </xf>
    <xf numFmtId="0" fontId="36" fillId="24" borderId="0" xfId="0" applyFont="1" applyFill="1"/>
    <xf numFmtId="0" fontId="15" fillId="0" borderId="0" xfId="98" applyFont="1" applyBorder="1" applyAlignment="1"/>
    <xf numFmtId="0" fontId="37" fillId="0" borderId="10" xfId="102" applyFont="1" applyBorder="1" applyAlignment="1">
      <alignment horizontal="right"/>
    </xf>
    <xf numFmtId="0" fontId="17" fillId="0" borderId="0" xfId="98" applyFont="1"/>
    <xf numFmtId="0" fontId="39" fillId="0" borderId="0" xfId="0" applyFont="1"/>
    <xf numFmtId="0" fontId="36" fillId="24" borderId="0" xfId="0" applyFont="1" applyFill="1" applyAlignment="1">
      <alignment wrapText="1"/>
    </xf>
    <xf numFmtId="0" fontId="37" fillId="0" borderId="0" xfId="98" applyFont="1" applyAlignment="1"/>
    <xf numFmtId="0" fontId="38" fillId="0" borderId="10" xfId="102" applyFont="1" applyBorder="1" applyAlignment="1"/>
    <xf numFmtId="0" fontId="37" fillId="0" borderId="0" xfId="0" applyFont="1"/>
    <xf numFmtId="0" fontId="15" fillId="0" borderId="0" xfId="98" applyFont="1" applyFill="1" applyAlignment="1" applyProtection="1"/>
    <xf numFmtId="0" fontId="15" fillId="24" borderId="0" xfId="98" applyFont="1" applyFill="1" applyAlignment="1" applyProtection="1"/>
    <xf numFmtId="4" fontId="15" fillId="24" borderId="0" xfId="0" applyNumberFormat="1" applyFont="1" applyFill="1" applyBorder="1" applyAlignment="1">
      <alignment horizontal="right"/>
    </xf>
    <xf numFmtId="4" fontId="16" fillId="24" borderId="0" xfId="0" applyNumberFormat="1" applyFont="1" applyFill="1" applyBorder="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0" borderId="10" xfId="102" applyFont="1" applyFill="1" applyBorder="1" applyAlignment="1">
      <alignment horizontal="right"/>
    </xf>
    <xf numFmtId="0" fontId="40" fillId="0" borderId="0" xfId="98" applyFont="1" applyFill="1" applyBorder="1"/>
    <xf numFmtId="0" fontId="42" fillId="24" borderId="0" xfId="98" applyFont="1" applyFill="1" applyAlignment="1" applyProtection="1"/>
    <xf numFmtId="0" fontId="42" fillId="24" borderId="11" xfId="0" applyFont="1" applyFill="1" applyBorder="1" applyAlignment="1">
      <alignment horizontal="right" textRotation="90" wrapText="1"/>
    </xf>
    <xf numFmtId="4" fontId="42" fillId="24" borderId="0" xfId="0" applyNumberFormat="1" applyFont="1" applyFill="1" applyBorder="1"/>
    <xf numFmtId="0" fontId="43" fillId="24" borderId="0" xfId="0" applyFont="1" applyFill="1"/>
    <xf numFmtId="0" fontId="15" fillId="24" borderId="0" xfId="0" applyFont="1" applyFill="1"/>
    <xf numFmtId="0" fontId="15" fillId="24" borderId="0" xfId="0" applyFont="1" applyFill="1" applyBorder="1"/>
    <xf numFmtId="4" fontId="16" fillId="25" borderId="0" xfId="0" applyNumberFormat="1" applyFont="1" applyFill="1" applyBorder="1" applyAlignment="1">
      <alignment horizontal="right"/>
    </xf>
    <xf numFmtId="4" fontId="15" fillId="25" borderId="0" xfId="0" applyNumberFormat="1" applyFont="1" applyFill="1" applyBorder="1" applyAlignment="1">
      <alignment horizontal="right"/>
    </xf>
    <xf numFmtId="4" fontId="42" fillId="25" borderId="0" xfId="0" applyNumberFormat="1" applyFont="1" applyFill="1" applyBorder="1"/>
    <xf numFmtId="0" fontId="15" fillId="25" borderId="0" xfId="0" applyFont="1" applyFill="1" applyBorder="1"/>
    <xf numFmtId="0" fontId="15" fillId="25" borderId="0" xfId="0" applyFont="1" applyFill="1"/>
    <xf numFmtId="0" fontId="16" fillId="25" borderId="0" xfId="0" applyFont="1" applyFill="1"/>
    <xf numFmtId="0" fontId="15" fillId="24" borderId="0" xfId="0" applyFont="1" applyFill="1" applyBorder="1" applyAlignment="1">
      <alignment horizontal="left"/>
    </xf>
    <xf numFmtId="0" fontId="16" fillId="24" borderId="0" xfId="0" applyFont="1" applyFill="1" applyBorder="1"/>
    <xf numFmtId="0" fontId="43" fillId="25" borderId="0" xfId="0" applyFont="1" applyFill="1"/>
    <xf numFmtId="0" fontId="15" fillId="0" borderId="0" xfId="98" applyFont="1" applyFill="1" applyBorder="1" applyAlignment="1">
      <alignment horizontal="center" vertical="center" wrapText="1"/>
    </xf>
    <xf numFmtId="0" fontId="15" fillId="24" borderId="0" xfId="98" applyFont="1" applyFill="1" applyAlignment="1">
      <alignment horizontal="left"/>
    </xf>
    <xf numFmtId="0" fontId="15" fillId="24" borderId="0" xfId="98" applyFont="1" applyFill="1" applyAlignment="1">
      <alignment horizontal="left" wrapText="1"/>
    </xf>
    <xf numFmtId="0" fontId="15" fillId="24" borderId="0" xfId="98" applyFont="1" applyFill="1" applyAlignment="1">
      <alignment wrapText="1"/>
    </xf>
    <xf numFmtId="0" fontId="17" fillId="24" borderId="0" xfId="98" applyFont="1" applyFill="1"/>
    <xf numFmtId="0" fontId="15" fillId="0" borderId="0" xfId="98" applyFont="1" applyFill="1" applyAlignment="1">
      <alignment horizontal="left"/>
    </xf>
    <xf numFmtId="0" fontId="16" fillId="24" borderId="0" xfId="98" applyFont="1" applyFill="1"/>
    <xf numFmtId="0" fontId="38" fillId="24" borderId="0" xfId="109" applyFont="1" applyFill="1" applyBorder="1" applyAlignment="1">
      <alignment horizontal="left"/>
    </xf>
    <xf numFmtId="0" fontId="17" fillId="25" borderId="0" xfId="109" applyFont="1" applyFill="1" applyBorder="1" applyAlignment="1" applyProtection="1">
      <alignment horizontal="center"/>
      <protection locked="0"/>
    </xf>
    <xf numFmtId="164" fontId="38" fillId="24" borderId="0" xfId="109" applyNumberFormat="1" applyFont="1" applyFill="1" applyBorder="1" applyAlignment="1" applyProtection="1">
      <alignment horizontal="center"/>
    </xf>
    <xf numFmtId="0" fontId="44" fillId="24" borderId="0" xfId="109" applyFont="1" applyFill="1" applyBorder="1" applyAlignment="1"/>
    <xf numFmtId="0" fontId="45" fillId="24" borderId="0" xfId="108" applyFont="1" applyFill="1" applyAlignment="1">
      <alignment horizontal="left" wrapText="1"/>
    </xf>
    <xf numFmtId="0" fontId="45" fillId="24" borderId="0" xfId="108" applyFont="1" applyFill="1" applyAlignment="1">
      <alignment wrapText="1"/>
    </xf>
    <xf numFmtId="0" fontId="17" fillId="24" borderId="0" xfId="98" applyFont="1" applyFill="1" applyAlignment="1"/>
    <xf numFmtId="0" fontId="17" fillId="25" borderId="11" xfId="98" applyFont="1" applyFill="1" applyBorder="1" applyAlignment="1" applyProtection="1">
      <alignment horizontal="center" wrapText="1"/>
      <protection locked="0"/>
    </xf>
    <xf numFmtId="0" fontId="46" fillId="24" borderId="0" xfId="98" applyFont="1" applyFill="1" applyAlignment="1">
      <alignment horizontal="left" wrapText="1"/>
    </xf>
    <xf numFmtId="0" fontId="41" fillId="24" borderId="0" xfId="108" applyFill="1"/>
    <xf numFmtId="0" fontId="17" fillId="24" borderId="0" xfId="98" applyFont="1" applyFill="1" applyAlignment="1">
      <alignment horizontal="center"/>
    </xf>
    <xf numFmtId="0" fontId="37" fillId="26" borderId="12" xfId="98" applyFont="1" applyFill="1" applyBorder="1" applyAlignment="1">
      <alignment horizontal="left"/>
    </xf>
    <xf numFmtId="0" fontId="37" fillId="26" borderId="13" xfId="98" applyFont="1" applyFill="1" applyBorder="1" applyAlignment="1">
      <alignment horizontal="left"/>
    </xf>
    <xf numFmtId="0" fontId="37" fillId="26" borderId="14" xfId="98" applyFont="1" applyFill="1" applyBorder="1" applyAlignment="1">
      <alignment horizontal="left"/>
    </xf>
    <xf numFmtId="0" fontId="47" fillId="24" borderId="12" xfId="98" applyFont="1" applyFill="1" applyBorder="1" applyAlignment="1">
      <alignment horizontal="left" vertical="top" wrapText="1"/>
    </xf>
    <xf numFmtId="0" fontId="36" fillId="24" borderId="13" xfId="98" applyFont="1" applyFill="1" applyBorder="1" applyAlignment="1">
      <alignment horizontal="left" vertical="top" wrapText="1"/>
    </xf>
    <xf numFmtId="0" fontId="36" fillId="24" borderId="14" xfId="98" applyFont="1" applyFill="1" applyBorder="1" applyAlignment="1">
      <alignment horizontal="left" vertical="top" wrapText="1"/>
    </xf>
    <xf numFmtId="0" fontId="36" fillId="24" borderId="12" xfId="98" applyFont="1" applyFill="1" applyBorder="1" applyAlignment="1">
      <alignment horizontal="left" vertical="top" wrapText="1"/>
    </xf>
    <xf numFmtId="0" fontId="48" fillId="24" borderId="0" xfId="98" applyFont="1" applyFill="1" applyAlignment="1">
      <alignment wrapText="1"/>
    </xf>
    <xf numFmtId="0" fontId="48" fillId="27" borderId="15" xfId="98" applyFont="1" applyFill="1" applyBorder="1" applyAlignment="1">
      <alignment horizontal="center" wrapText="1"/>
    </xf>
    <xf numFmtId="0" fontId="48" fillId="27" borderId="16" xfId="98" applyFont="1" applyFill="1" applyBorder="1" applyAlignment="1">
      <alignment horizontal="center" wrapText="1"/>
    </xf>
    <xf numFmtId="0" fontId="48" fillId="27" borderId="17" xfId="98" applyFont="1" applyFill="1" applyBorder="1" applyAlignment="1">
      <alignment horizontal="center" wrapText="1"/>
    </xf>
    <xf numFmtId="0" fontId="48" fillId="24" borderId="0" xfId="98" applyFont="1" applyFill="1" applyAlignment="1">
      <alignment horizontal="center" wrapText="1"/>
    </xf>
    <xf numFmtId="0" fontId="46" fillId="0" borderId="18" xfId="98" applyFont="1" applyFill="1" applyBorder="1" applyAlignment="1">
      <alignment wrapText="1"/>
    </xf>
    <xf numFmtId="0" fontId="17" fillId="25" borderId="19" xfId="98" applyFont="1" applyFill="1" applyBorder="1" applyAlignment="1" applyProtection="1">
      <alignment horizontal="center"/>
      <protection locked="0"/>
    </xf>
    <xf numFmtId="0" fontId="17" fillId="25" borderId="18" xfId="98" applyFont="1" applyFill="1" applyBorder="1" applyAlignment="1" applyProtection="1">
      <alignment horizontal="center"/>
      <protection locked="0"/>
    </xf>
    <xf numFmtId="0" fontId="17" fillId="25" borderId="20" xfId="98" applyFont="1" applyFill="1" applyBorder="1" applyAlignment="1" applyProtection="1">
      <alignment horizontal="center"/>
      <protection locked="0"/>
    </xf>
    <xf numFmtId="0" fontId="46" fillId="0" borderId="21" xfId="98" applyFont="1" applyFill="1" applyBorder="1" applyAlignment="1">
      <alignment wrapText="1"/>
    </xf>
    <xf numFmtId="0" fontId="17" fillId="28" borderId="0" xfId="98" applyFont="1" applyFill="1" applyBorder="1"/>
    <xf numFmtId="0" fontId="17" fillId="28" borderId="22" xfId="98" applyFont="1" applyFill="1" applyBorder="1"/>
    <xf numFmtId="0" fontId="17" fillId="24" borderId="10" xfId="98" applyFont="1" applyFill="1" applyBorder="1"/>
    <xf numFmtId="0" fontId="40" fillId="24" borderId="0" xfId="98" applyFont="1" applyFill="1"/>
    <xf numFmtId="0" fontId="17" fillId="24" borderId="0" xfId="98" applyFont="1" applyFill="1" applyAlignment="1">
      <alignment wrapText="1"/>
    </xf>
    <xf numFmtId="0" fontId="49" fillId="24" borderId="0" xfId="109" applyFont="1" applyFill="1" applyAlignment="1">
      <alignment horizontal="left"/>
    </xf>
    <xf numFmtId="0" fontId="1" fillId="24" borderId="0" xfId="109" applyFill="1" applyBorder="1" applyAlignment="1">
      <alignment vertical="center" wrapText="1"/>
    </xf>
    <xf numFmtId="0" fontId="17" fillId="24" borderId="0" xfId="98" applyFont="1" applyFill="1" applyBorder="1"/>
    <xf numFmtId="0" fontId="1" fillId="24" borderId="0" xfId="109" applyFill="1" applyBorder="1" applyAlignment="1">
      <alignment vertical="center"/>
    </xf>
    <xf numFmtId="0" fontId="17" fillId="24" borderId="0" xfId="98" applyFont="1" applyFill="1" applyBorder="1" applyAlignment="1"/>
    <xf numFmtId="0" fontId="1" fillId="0" borderId="0" xfId="109" applyFill="1"/>
    <xf numFmtId="0" fontId="36" fillId="24" borderId="0" xfId="98" applyFont="1" applyFill="1"/>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8"/>
    <cellStyle name="Input 2" xfId="81"/>
    <cellStyle name="Input 3" xfId="39"/>
    <cellStyle name="Linked Cell 2" xfId="82"/>
    <cellStyle name="Linked Cell 3" xfId="40"/>
    <cellStyle name="Neutral 2" xfId="83"/>
    <cellStyle name="Neutral 3" xfId="41"/>
    <cellStyle name="Normal" xfId="0" builtinId="0"/>
    <cellStyle name="Normal 10" xfId="109"/>
    <cellStyle name="Normal 2" xfId="2"/>
    <cellStyle name="Normal 3" xfId="3"/>
    <cellStyle name="Normal 3 2" xfId="88"/>
    <cellStyle name="Normal 4" xfId="4"/>
    <cellStyle name="Normal 4 10" xfId="100"/>
    <cellStyle name="Normal 4 11" xfId="102"/>
    <cellStyle name="Normal 4 12" xfId="104"/>
    <cellStyle name="Normal 4 13"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Percent 2"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 xmlns:a16="http://schemas.microsoft.com/office/drawing/2014/main" id="{00000000-0008-0000-0000-000003000000}"/>
            </a:ext>
          </a:extLst>
        </xdr:cNvPr>
        <xdr:cNvSpPr txBox="1"/>
      </xdr:nvSpPr>
      <xdr:spPr>
        <a:xfrm>
          <a:off x="77914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6"/>
  <sheetViews>
    <sheetView workbookViewId="0">
      <selection activeCell="A26" sqref="A26"/>
    </sheetView>
  </sheetViews>
  <sheetFormatPr defaultRowHeight="12.75" x14ac:dyDescent="0.2"/>
  <cols>
    <col min="1" max="1" width="30.5703125" bestFit="1" customWidth="1"/>
    <col min="4" max="4" width="8.85546875" style="1"/>
    <col min="6" max="6" width="9.140625" style="9"/>
  </cols>
  <sheetData>
    <row r="1" spans="1:11" ht="15.75" x14ac:dyDescent="0.25">
      <c r="A1" s="6" t="s">
        <v>8</v>
      </c>
      <c r="B1" s="6"/>
      <c r="C1" s="6"/>
      <c r="D1" s="6"/>
      <c r="E1" s="6"/>
      <c r="F1" s="38"/>
      <c r="G1" s="38"/>
      <c r="H1" s="38"/>
      <c r="I1" s="1"/>
    </row>
    <row r="2" spans="1:11" x14ac:dyDescent="0.2">
      <c r="A2" s="12"/>
      <c r="B2" s="7" t="s">
        <v>4</v>
      </c>
      <c r="C2" s="7" t="s">
        <v>5</v>
      </c>
      <c r="D2" s="7" t="s">
        <v>6</v>
      </c>
      <c r="E2" s="7" t="s">
        <v>17</v>
      </c>
      <c r="F2" s="21" t="s">
        <v>7</v>
      </c>
    </row>
    <row r="3" spans="1:11" x14ac:dyDescent="0.2">
      <c r="A3" s="11" t="s">
        <v>18</v>
      </c>
      <c r="B3" s="8">
        <v>16.8</v>
      </c>
      <c r="C3" s="8">
        <v>16.8</v>
      </c>
      <c r="D3" s="8">
        <v>20</v>
      </c>
      <c r="E3" s="8">
        <v>20</v>
      </c>
      <c r="F3" s="22">
        <f t="shared" ref="F3:F8" si="0">SUM(C3:E3)</f>
        <v>56.8</v>
      </c>
    </row>
    <row r="4" spans="1:11" x14ac:dyDescent="0.2">
      <c r="A4" s="11" t="s">
        <v>19</v>
      </c>
      <c r="B4" s="8">
        <v>22.8</v>
      </c>
      <c r="C4" s="8">
        <v>17.600000000000001</v>
      </c>
      <c r="D4" s="8">
        <v>20</v>
      </c>
      <c r="E4" s="8">
        <v>20</v>
      </c>
      <c r="F4" s="22">
        <f t="shared" si="0"/>
        <v>57.6</v>
      </c>
      <c r="G4" s="1"/>
      <c r="H4" s="1"/>
      <c r="I4" s="1"/>
    </row>
    <row r="5" spans="1:11" x14ac:dyDescent="0.2">
      <c r="A5" s="13" t="s">
        <v>20</v>
      </c>
      <c r="B5" s="8">
        <v>15.6</v>
      </c>
      <c r="C5" s="8">
        <v>17.600000000000001</v>
      </c>
      <c r="D5" s="8">
        <v>20</v>
      </c>
      <c r="E5" s="8">
        <v>20</v>
      </c>
      <c r="F5" s="22">
        <f t="shared" si="0"/>
        <v>57.6</v>
      </c>
      <c r="G5" s="1"/>
      <c r="H5" s="1"/>
      <c r="I5" s="1"/>
    </row>
    <row r="6" spans="1:11" s="1" customFormat="1" x14ac:dyDescent="0.2">
      <c r="A6" s="13" t="s">
        <v>21</v>
      </c>
      <c r="B6" s="8">
        <v>18</v>
      </c>
      <c r="C6" s="8">
        <v>18</v>
      </c>
      <c r="D6" s="8">
        <v>20</v>
      </c>
      <c r="E6" s="8">
        <v>20</v>
      </c>
      <c r="F6" s="22">
        <f t="shared" si="0"/>
        <v>58</v>
      </c>
    </row>
    <row r="7" spans="1:11" s="1" customFormat="1" x14ac:dyDescent="0.2">
      <c r="A7" s="13" t="s">
        <v>22</v>
      </c>
      <c r="B7" s="8">
        <v>12</v>
      </c>
      <c r="C7" s="8">
        <v>16</v>
      </c>
      <c r="D7" s="8">
        <v>20</v>
      </c>
      <c r="E7" s="8">
        <v>20</v>
      </c>
      <c r="F7" s="22">
        <f t="shared" si="0"/>
        <v>56</v>
      </c>
    </row>
    <row r="8" spans="1:11" x14ac:dyDescent="0.2">
      <c r="A8" s="13" t="s">
        <v>23</v>
      </c>
      <c r="B8" s="8">
        <v>24</v>
      </c>
      <c r="C8" s="8">
        <v>18.399999999999999</v>
      </c>
      <c r="D8" s="8">
        <v>22</v>
      </c>
      <c r="E8" s="8">
        <v>24</v>
      </c>
      <c r="F8" s="22">
        <f t="shared" si="0"/>
        <v>64.400000000000006</v>
      </c>
      <c r="G8" s="1"/>
      <c r="H8" s="1"/>
      <c r="I8" s="1"/>
    </row>
    <row r="9" spans="1:11" x14ac:dyDescent="0.2">
      <c r="A9" s="1"/>
      <c r="C9" s="1"/>
      <c r="E9" s="1"/>
      <c r="G9" s="1"/>
      <c r="H9" s="1"/>
      <c r="I9" s="1"/>
      <c r="J9" s="1"/>
      <c r="K9" s="1"/>
    </row>
    <row r="10" spans="1:11" x14ac:dyDescent="0.2">
      <c r="A10" s="1"/>
      <c r="B10" s="20" t="s">
        <v>10</v>
      </c>
      <c r="C10" s="1"/>
      <c r="E10" s="1"/>
      <c r="G10" s="1"/>
      <c r="H10" s="1"/>
      <c r="I10" s="1"/>
      <c r="J10" s="1"/>
      <c r="K10" s="1"/>
    </row>
    <row r="26" spans="6:6" x14ac:dyDescent="0.2">
      <c r="F26"/>
    </row>
  </sheetData>
  <mergeCells count="1">
    <mergeCell ref="F1:H1"/>
  </mergeCells>
  <pageMargins left="0.7" right="0.7" top="0.75" bottom="0.75" header="0.3" footer="0.3"/>
  <ignoredErrors>
    <ignoredError sqref="F3:F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A26" sqref="A26"/>
    </sheetView>
  </sheetViews>
  <sheetFormatPr defaultColWidth="9.140625" defaultRowHeight="12.75" x14ac:dyDescent="0.2"/>
  <cols>
    <col min="1" max="1" width="30.5703125" style="1" bestFit="1" customWidth="1"/>
    <col min="2" max="4" width="9.140625" style="1"/>
    <col min="5" max="5" width="9.140625" style="9"/>
    <col min="6" max="16384" width="9.140625" style="1"/>
  </cols>
  <sheetData>
    <row r="1" spans="1:8" ht="15.75" x14ac:dyDescent="0.25">
      <c r="A1" s="6" t="s">
        <v>8</v>
      </c>
      <c r="B1" s="6"/>
      <c r="C1" s="6"/>
      <c r="D1" s="6"/>
      <c r="E1" s="6"/>
      <c r="F1" s="38"/>
      <c r="G1" s="38"/>
      <c r="H1" s="38"/>
    </row>
    <row r="2" spans="1:8" x14ac:dyDescent="0.2">
      <c r="A2" s="12"/>
      <c r="B2" s="7" t="s">
        <v>4</v>
      </c>
      <c r="C2" s="7" t="s">
        <v>5</v>
      </c>
      <c r="D2" s="7" t="s">
        <v>6</v>
      </c>
      <c r="E2" s="7" t="s">
        <v>17</v>
      </c>
      <c r="F2" s="21" t="s">
        <v>7</v>
      </c>
    </row>
    <row r="3" spans="1:8" x14ac:dyDescent="0.2">
      <c r="A3" s="11" t="s">
        <v>18</v>
      </c>
      <c r="B3" s="8"/>
      <c r="C3" s="8">
        <v>18</v>
      </c>
      <c r="D3" s="8">
        <v>22.5</v>
      </c>
      <c r="E3" s="8">
        <v>22.5</v>
      </c>
      <c r="F3" s="22">
        <f t="shared" ref="F3:F8" si="0">SUM(C3:E3)</f>
        <v>63</v>
      </c>
    </row>
    <row r="4" spans="1:8" x14ac:dyDescent="0.2">
      <c r="A4" s="11" t="s">
        <v>19</v>
      </c>
      <c r="B4" s="8"/>
      <c r="C4" s="8">
        <v>18</v>
      </c>
      <c r="D4" s="8">
        <v>20</v>
      </c>
      <c r="E4" s="8">
        <v>25</v>
      </c>
      <c r="F4" s="22">
        <f t="shared" si="0"/>
        <v>63</v>
      </c>
    </row>
    <row r="5" spans="1:8" x14ac:dyDescent="0.2">
      <c r="A5" s="13" t="s">
        <v>20</v>
      </c>
      <c r="B5" s="8"/>
      <c r="C5" s="8">
        <v>16</v>
      </c>
      <c r="D5" s="8">
        <v>17.5</v>
      </c>
      <c r="E5" s="8">
        <v>20</v>
      </c>
      <c r="F5" s="22">
        <f t="shared" si="0"/>
        <v>53.5</v>
      </c>
    </row>
    <row r="6" spans="1:8" x14ac:dyDescent="0.2">
      <c r="A6" s="13" t="s">
        <v>21</v>
      </c>
      <c r="B6" s="8"/>
      <c r="C6" s="8">
        <v>20</v>
      </c>
      <c r="D6" s="8">
        <v>22.5</v>
      </c>
      <c r="E6" s="8">
        <v>25</v>
      </c>
      <c r="F6" s="22">
        <f t="shared" si="0"/>
        <v>67.5</v>
      </c>
    </row>
    <row r="7" spans="1:8" x14ac:dyDescent="0.2">
      <c r="A7" s="13" t="s">
        <v>22</v>
      </c>
      <c r="B7" s="8"/>
      <c r="C7" s="8">
        <v>10</v>
      </c>
      <c r="D7" s="8">
        <v>15</v>
      </c>
      <c r="E7" s="8">
        <v>15</v>
      </c>
      <c r="F7" s="22">
        <f t="shared" si="0"/>
        <v>40</v>
      </c>
    </row>
    <row r="8" spans="1:8" x14ac:dyDescent="0.2">
      <c r="A8" s="13" t="s">
        <v>23</v>
      </c>
      <c r="B8" s="8"/>
      <c r="C8" s="8">
        <v>20</v>
      </c>
      <c r="D8" s="8">
        <v>25</v>
      </c>
      <c r="E8" s="8">
        <v>25</v>
      </c>
      <c r="F8" s="22">
        <f t="shared" si="0"/>
        <v>70</v>
      </c>
    </row>
    <row r="9" spans="1:8" x14ac:dyDescent="0.2">
      <c r="E9" s="1"/>
      <c r="F9" s="9"/>
    </row>
    <row r="10" spans="1:8" x14ac:dyDescent="0.2">
      <c r="B10" s="20" t="s">
        <v>10</v>
      </c>
      <c r="E10" s="1"/>
      <c r="F10" s="9"/>
    </row>
    <row r="11" spans="1:8" x14ac:dyDescent="0.2">
      <c r="E11" s="1"/>
      <c r="F11" s="9"/>
    </row>
    <row r="12" spans="1:8" x14ac:dyDescent="0.2">
      <c r="E12" s="1"/>
      <c r="F12" s="9"/>
    </row>
    <row r="13" spans="1:8" x14ac:dyDescent="0.2">
      <c r="E13" s="1"/>
      <c r="F13" s="9"/>
    </row>
  </sheetData>
  <mergeCells count="1">
    <mergeCell ref="F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A26" sqref="A26"/>
    </sheetView>
  </sheetViews>
  <sheetFormatPr defaultColWidth="9.140625" defaultRowHeight="12.75" x14ac:dyDescent="0.2"/>
  <cols>
    <col min="1" max="1" width="30.5703125" style="1" bestFit="1" customWidth="1"/>
    <col min="2" max="2" width="9.140625" style="20"/>
    <col min="3" max="4" width="9.140625" style="1"/>
    <col min="5" max="5" width="9.140625" style="9"/>
    <col min="6" max="16384" width="9.140625" style="1"/>
  </cols>
  <sheetData>
    <row r="1" spans="1:8" ht="15.75" x14ac:dyDescent="0.25">
      <c r="A1" s="6" t="s">
        <v>8</v>
      </c>
      <c r="B1" s="6"/>
      <c r="C1" s="6"/>
      <c r="D1" s="6"/>
      <c r="E1" s="6"/>
      <c r="F1" s="38"/>
      <c r="G1" s="38"/>
      <c r="H1" s="38"/>
    </row>
    <row r="2" spans="1:8" x14ac:dyDescent="0.2">
      <c r="A2" s="12"/>
      <c r="B2" s="7" t="s">
        <v>4</v>
      </c>
      <c r="C2" s="7" t="s">
        <v>5</v>
      </c>
      <c r="D2" s="7" t="s">
        <v>6</v>
      </c>
      <c r="E2" s="7" t="s">
        <v>17</v>
      </c>
      <c r="F2" s="21" t="s">
        <v>7</v>
      </c>
    </row>
    <row r="3" spans="1:8" x14ac:dyDescent="0.2">
      <c r="A3" s="11" t="s">
        <v>18</v>
      </c>
      <c r="B3" s="8"/>
      <c r="C3" s="8">
        <v>18</v>
      </c>
      <c r="D3" s="8">
        <v>22.5</v>
      </c>
      <c r="E3" s="8">
        <v>20</v>
      </c>
      <c r="F3" s="22">
        <f t="shared" ref="F3:F8" si="0">SUM(C3:E3)</f>
        <v>60.5</v>
      </c>
    </row>
    <row r="4" spans="1:8" x14ac:dyDescent="0.2">
      <c r="A4" s="11" t="s">
        <v>19</v>
      </c>
      <c r="B4" s="8"/>
      <c r="C4" s="8">
        <v>16</v>
      </c>
      <c r="D4" s="8">
        <v>20</v>
      </c>
      <c r="E4" s="8">
        <v>20</v>
      </c>
      <c r="F4" s="22">
        <f t="shared" si="0"/>
        <v>56</v>
      </c>
    </row>
    <row r="5" spans="1:8" x14ac:dyDescent="0.2">
      <c r="A5" s="13" t="s">
        <v>20</v>
      </c>
      <c r="B5" s="8"/>
      <c r="C5" s="8">
        <v>16</v>
      </c>
      <c r="D5" s="8">
        <v>10</v>
      </c>
      <c r="E5" s="8">
        <v>20</v>
      </c>
      <c r="F5" s="22">
        <f t="shared" si="0"/>
        <v>46</v>
      </c>
    </row>
    <row r="6" spans="1:8" x14ac:dyDescent="0.2">
      <c r="A6" s="13" t="s">
        <v>21</v>
      </c>
      <c r="B6" s="8"/>
      <c r="C6" s="8">
        <v>18</v>
      </c>
      <c r="D6" s="8">
        <v>20</v>
      </c>
      <c r="E6" s="8">
        <v>20</v>
      </c>
      <c r="F6" s="22">
        <f t="shared" si="0"/>
        <v>58</v>
      </c>
    </row>
    <row r="7" spans="1:8" x14ac:dyDescent="0.2">
      <c r="A7" s="13" t="s">
        <v>22</v>
      </c>
      <c r="B7" s="8"/>
      <c r="C7" s="8">
        <v>8</v>
      </c>
      <c r="D7" s="8">
        <v>10</v>
      </c>
      <c r="E7" s="8">
        <v>10</v>
      </c>
      <c r="F7" s="22">
        <f t="shared" si="0"/>
        <v>28</v>
      </c>
    </row>
    <row r="8" spans="1:8" x14ac:dyDescent="0.2">
      <c r="A8" s="13" t="s">
        <v>23</v>
      </c>
      <c r="B8" s="8"/>
      <c r="C8" s="8">
        <v>18</v>
      </c>
      <c r="D8" s="8">
        <v>20</v>
      </c>
      <c r="E8" s="8">
        <v>20</v>
      </c>
      <c r="F8" s="22">
        <f t="shared" si="0"/>
        <v>58</v>
      </c>
    </row>
    <row r="9" spans="1:8" x14ac:dyDescent="0.2">
      <c r="B9" s="1"/>
      <c r="E9" s="1"/>
      <c r="F9" s="9"/>
    </row>
    <row r="10" spans="1:8" x14ac:dyDescent="0.2">
      <c r="B10" s="20" t="s">
        <v>10</v>
      </c>
      <c r="E10" s="1"/>
      <c r="F10" s="9"/>
    </row>
    <row r="11" spans="1:8" x14ac:dyDescent="0.2">
      <c r="B11" s="1"/>
      <c r="E11" s="1"/>
      <c r="F11" s="9"/>
    </row>
    <row r="12" spans="1:8" x14ac:dyDescent="0.2">
      <c r="B12" s="1"/>
      <c r="E12" s="1"/>
      <c r="F12" s="9"/>
    </row>
    <row r="13" spans="1:8" x14ac:dyDescent="0.2">
      <c r="B13" s="1"/>
      <c r="E13" s="1"/>
      <c r="F13" s="9"/>
    </row>
  </sheetData>
  <mergeCells count="1">
    <mergeCell ref="F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A26" sqref="A26"/>
    </sheetView>
  </sheetViews>
  <sheetFormatPr defaultColWidth="9.140625" defaultRowHeight="12.75" x14ac:dyDescent="0.2"/>
  <cols>
    <col min="1" max="1" width="30.5703125" style="1" bestFit="1" customWidth="1"/>
    <col min="2" max="2" width="9.140625" style="20"/>
    <col min="3" max="4" width="9.140625" style="1"/>
    <col min="5" max="5" width="9.140625" style="9"/>
    <col min="6" max="16384" width="9.140625" style="1"/>
  </cols>
  <sheetData>
    <row r="1" spans="1:8" ht="15.75" x14ac:dyDescent="0.25">
      <c r="A1" s="6" t="s">
        <v>8</v>
      </c>
      <c r="B1" s="6"/>
      <c r="C1" s="6"/>
      <c r="D1" s="6"/>
      <c r="E1" s="6"/>
      <c r="F1" s="38"/>
      <c r="G1" s="38"/>
      <c r="H1" s="38"/>
    </row>
    <row r="2" spans="1:8" x14ac:dyDescent="0.2">
      <c r="A2" s="12"/>
      <c r="B2" s="7" t="s">
        <v>4</v>
      </c>
      <c r="C2" s="7" t="s">
        <v>5</v>
      </c>
      <c r="D2" s="7" t="s">
        <v>6</v>
      </c>
      <c r="E2" s="7" t="s">
        <v>17</v>
      </c>
      <c r="F2" s="21" t="s">
        <v>7</v>
      </c>
    </row>
    <row r="3" spans="1:8" x14ac:dyDescent="0.2">
      <c r="A3" s="11" t="s">
        <v>18</v>
      </c>
      <c r="B3" s="8"/>
      <c r="C3" s="8">
        <v>16</v>
      </c>
      <c r="D3" s="8">
        <v>22.5</v>
      </c>
      <c r="E3" s="8">
        <v>20</v>
      </c>
      <c r="F3" s="22">
        <f t="shared" ref="F3:F8" si="0">SUM(C3:E3)</f>
        <v>58.5</v>
      </c>
    </row>
    <row r="4" spans="1:8" x14ac:dyDescent="0.2">
      <c r="A4" s="11" t="s">
        <v>19</v>
      </c>
      <c r="B4" s="8"/>
      <c r="C4" s="8">
        <v>16</v>
      </c>
      <c r="D4" s="8">
        <v>20</v>
      </c>
      <c r="E4" s="8">
        <v>19</v>
      </c>
      <c r="F4" s="22">
        <f t="shared" si="0"/>
        <v>55</v>
      </c>
    </row>
    <row r="5" spans="1:8" x14ac:dyDescent="0.2">
      <c r="A5" s="13" t="s">
        <v>20</v>
      </c>
      <c r="B5" s="8"/>
      <c r="C5" s="8">
        <v>16</v>
      </c>
      <c r="D5" s="8">
        <v>17</v>
      </c>
      <c r="E5" s="8">
        <v>17.5</v>
      </c>
      <c r="F5" s="22">
        <f t="shared" si="0"/>
        <v>50.5</v>
      </c>
    </row>
    <row r="6" spans="1:8" x14ac:dyDescent="0.2">
      <c r="A6" s="13" t="s">
        <v>21</v>
      </c>
      <c r="B6" s="8"/>
      <c r="C6" s="8">
        <v>18</v>
      </c>
      <c r="D6" s="8">
        <v>22.5</v>
      </c>
      <c r="E6" s="8">
        <v>22.5</v>
      </c>
      <c r="F6" s="22">
        <f t="shared" si="0"/>
        <v>63</v>
      </c>
    </row>
    <row r="7" spans="1:8" x14ac:dyDescent="0.2">
      <c r="A7" s="13" t="s">
        <v>22</v>
      </c>
      <c r="B7" s="8"/>
      <c r="C7" s="8">
        <v>16</v>
      </c>
      <c r="D7" s="8">
        <v>19</v>
      </c>
      <c r="E7" s="8">
        <v>19</v>
      </c>
      <c r="F7" s="22">
        <f t="shared" si="0"/>
        <v>54</v>
      </c>
    </row>
    <row r="8" spans="1:8" x14ac:dyDescent="0.2">
      <c r="A8" s="13" t="s">
        <v>23</v>
      </c>
      <c r="B8" s="8"/>
      <c r="C8" s="8">
        <v>18</v>
      </c>
      <c r="D8" s="8">
        <v>22.5</v>
      </c>
      <c r="E8" s="8">
        <v>22.5</v>
      </c>
      <c r="F8" s="22">
        <f t="shared" si="0"/>
        <v>63</v>
      </c>
    </row>
    <row r="9" spans="1:8" x14ac:dyDescent="0.2">
      <c r="B9" s="1"/>
      <c r="E9" s="1"/>
      <c r="F9" s="9"/>
    </row>
    <row r="10" spans="1:8" x14ac:dyDescent="0.2">
      <c r="B10" s="20" t="s">
        <v>10</v>
      </c>
      <c r="E10" s="1"/>
      <c r="F10" s="9"/>
    </row>
    <row r="11" spans="1:8" x14ac:dyDescent="0.2">
      <c r="B11" s="1"/>
      <c r="E11" s="1"/>
      <c r="F11" s="9"/>
    </row>
    <row r="12" spans="1:8" x14ac:dyDescent="0.2">
      <c r="B12" s="1"/>
      <c r="E12" s="1"/>
      <c r="F12" s="9"/>
    </row>
    <row r="13" spans="1:8" x14ac:dyDescent="0.2">
      <c r="B13" s="1"/>
      <c r="E13" s="1"/>
      <c r="F13" s="9"/>
    </row>
  </sheetData>
  <mergeCells count="1">
    <mergeCell ref="F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A26" sqref="A26"/>
    </sheetView>
  </sheetViews>
  <sheetFormatPr defaultColWidth="9.140625" defaultRowHeight="12.75" x14ac:dyDescent="0.2"/>
  <cols>
    <col min="1" max="1" width="30.5703125" style="1" bestFit="1" customWidth="1"/>
    <col min="2" max="2" width="9.140625" style="20"/>
    <col min="3" max="4" width="9.140625" style="1"/>
    <col min="5" max="5" width="9.140625" style="9"/>
    <col min="6" max="16384" width="9.140625" style="1"/>
  </cols>
  <sheetData>
    <row r="1" spans="1:8" ht="15.75" x14ac:dyDescent="0.25">
      <c r="A1" s="6" t="s">
        <v>8</v>
      </c>
      <c r="B1" s="6"/>
      <c r="C1" s="6"/>
      <c r="D1" s="6"/>
      <c r="E1" s="6"/>
      <c r="F1" s="38"/>
      <c r="G1" s="38"/>
      <c r="H1" s="38"/>
    </row>
    <row r="2" spans="1:8" x14ac:dyDescent="0.2">
      <c r="A2" s="12"/>
      <c r="B2" s="7" t="s">
        <v>4</v>
      </c>
      <c r="C2" s="7" t="s">
        <v>5</v>
      </c>
      <c r="D2" s="7" t="s">
        <v>6</v>
      </c>
      <c r="E2" s="7" t="s">
        <v>17</v>
      </c>
      <c r="F2" s="21" t="s">
        <v>7</v>
      </c>
    </row>
    <row r="3" spans="1:8" x14ac:dyDescent="0.2">
      <c r="A3" s="11" t="s">
        <v>18</v>
      </c>
      <c r="B3" s="8"/>
      <c r="C3" s="8">
        <v>19.2</v>
      </c>
      <c r="D3" s="8">
        <v>24</v>
      </c>
      <c r="E3" s="8">
        <v>24</v>
      </c>
      <c r="F3" s="22">
        <f t="shared" ref="F3:F8" si="0">SUM(C3:E3)</f>
        <v>67.2</v>
      </c>
    </row>
    <row r="4" spans="1:8" x14ac:dyDescent="0.2">
      <c r="A4" s="11" t="s">
        <v>19</v>
      </c>
      <c r="B4" s="8"/>
      <c r="C4" s="8">
        <v>16</v>
      </c>
      <c r="D4" s="8">
        <v>19</v>
      </c>
      <c r="E4" s="8">
        <v>20</v>
      </c>
      <c r="F4" s="22">
        <f t="shared" si="0"/>
        <v>55</v>
      </c>
    </row>
    <row r="5" spans="1:8" x14ac:dyDescent="0.2">
      <c r="A5" s="13" t="s">
        <v>20</v>
      </c>
      <c r="B5" s="8"/>
      <c r="C5" s="8">
        <v>17.600000000000001</v>
      </c>
      <c r="D5" s="8">
        <v>19.5</v>
      </c>
      <c r="E5" s="8">
        <v>21</v>
      </c>
      <c r="F5" s="22">
        <f t="shared" si="0"/>
        <v>58.1</v>
      </c>
    </row>
    <row r="6" spans="1:8" x14ac:dyDescent="0.2">
      <c r="A6" s="13" t="s">
        <v>21</v>
      </c>
      <c r="B6" s="8"/>
      <c r="C6" s="8">
        <v>18.8</v>
      </c>
      <c r="D6" s="8">
        <v>22</v>
      </c>
      <c r="E6" s="8">
        <v>24</v>
      </c>
      <c r="F6" s="22">
        <f t="shared" si="0"/>
        <v>64.8</v>
      </c>
    </row>
    <row r="7" spans="1:8" x14ac:dyDescent="0.2">
      <c r="A7" s="13" t="s">
        <v>22</v>
      </c>
      <c r="B7" s="8"/>
      <c r="C7" s="8">
        <v>12</v>
      </c>
      <c r="D7" s="8">
        <v>16</v>
      </c>
      <c r="E7" s="8">
        <v>15</v>
      </c>
      <c r="F7" s="22">
        <f t="shared" si="0"/>
        <v>43</v>
      </c>
    </row>
    <row r="8" spans="1:8" x14ac:dyDescent="0.2">
      <c r="A8" s="13" t="s">
        <v>23</v>
      </c>
      <c r="B8" s="8"/>
      <c r="C8" s="8">
        <v>16</v>
      </c>
      <c r="D8" s="8">
        <v>17</v>
      </c>
      <c r="E8" s="8">
        <v>17.5</v>
      </c>
      <c r="F8" s="22">
        <f t="shared" si="0"/>
        <v>50.5</v>
      </c>
    </row>
    <row r="9" spans="1:8" x14ac:dyDescent="0.2">
      <c r="B9" s="1"/>
      <c r="E9" s="1"/>
      <c r="F9" s="9"/>
    </row>
    <row r="10" spans="1:8" x14ac:dyDescent="0.2">
      <c r="B10" s="20" t="s">
        <v>10</v>
      </c>
      <c r="E10" s="1"/>
      <c r="F10" s="9"/>
    </row>
    <row r="11" spans="1:8" x14ac:dyDescent="0.2">
      <c r="B11" s="1"/>
      <c r="E11" s="1"/>
      <c r="F11" s="9"/>
    </row>
    <row r="12" spans="1:8" x14ac:dyDescent="0.2">
      <c r="B12" s="1"/>
      <c r="E12" s="1"/>
      <c r="F12" s="9"/>
    </row>
    <row r="13" spans="1:8" x14ac:dyDescent="0.2">
      <c r="B13" s="1"/>
      <c r="E13" s="1"/>
      <c r="F13" s="9"/>
    </row>
  </sheetData>
  <mergeCells count="1">
    <mergeCell ref="F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A26" sqref="A26"/>
    </sheetView>
  </sheetViews>
  <sheetFormatPr defaultColWidth="9.140625" defaultRowHeight="12.75" x14ac:dyDescent="0.2"/>
  <cols>
    <col min="1" max="1" width="30.5703125" style="1" bestFit="1" customWidth="1"/>
    <col min="2" max="2" width="9.140625" style="20"/>
    <col min="3" max="4" width="9.140625" style="1"/>
    <col min="5" max="5" width="9.140625" style="9"/>
    <col min="6" max="16384" width="9.140625" style="1"/>
  </cols>
  <sheetData>
    <row r="1" spans="1:8" ht="15.75" x14ac:dyDescent="0.25">
      <c r="A1" s="6" t="s">
        <v>8</v>
      </c>
      <c r="B1" s="6"/>
      <c r="C1" s="6"/>
      <c r="D1" s="6"/>
      <c r="E1" s="6"/>
      <c r="F1" s="38"/>
      <c r="G1" s="38"/>
      <c r="H1" s="38"/>
    </row>
    <row r="2" spans="1:8" x14ac:dyDescent="0.2">
      <c r="A2" s="12"/>
      <c r="B2" s="7" t="s">
        <v>4</v>
      </c>
      <c r="C2" s="7" t="s">
        <v>5</v>
      </c>
      <c r="D2" s="7" t="s">
        <v>6</v>
      </c>
      <c r="E2" s="7" t="s">
        <v>17</v>
      </c>
      <c r="F2" s="21" t="s">
        <v>7</v>
      </c>
    </row>
    <row r="3" spans="1:8" x14ac:dyDescent="0.2">
      <c r="A3" s="11" t="s">
        <v>18</v>
      </c>
      <c r="B3" s="8"/>
      <c r="C3" s="8">
        <v>18</v>
      </c>
      <c r="D3" s="8">
        <v>15</v>
      </c>
      <c r="E3" s="8">
        <v>20</v>
      </c>
      <c r="F3" s="22">
        <f t="shared" ref="F3:F8" si="0">SUM(C3:E3)</f>
        <v>53</v>
      </c>
    </row>
    <row r="4" spans="1:8" x14ac:dyDescent="0.2">
      <c r="A4" s="11" t="s">
        <v>19</v>
      </c>
      <c r="B4" s="8"/>
      <c r="C4" s="8">
        <v>18</v>
      </c>
      <c r="D4" s="8">
        <v>22.5</v>
      </c>
      <c r="E4" s="8">
        <v>20</v>
      </c>
      <c r="F4" s="22">
        <f t="shared" si="0"/>
        <v>60.5</v>
      </c>
    </row>
    <row r="5" spans="1:8" x14ac:dyDescent="0.2">
      <c r="A5" s="13" t="s">
        <v>20</v>
      </c>
      <c r="B5" s="8"/>
      <c r="C5" s="8">
        <v>20</v>
      </c>
      <c r="D5" s="8">
        <v>20</v>
      </c>
      <c r="E5" s="8">
        <v>22.5</v>
      </c>
      <c r="F5" s="22">
        <f t="shared" si="0"/>
        <v>62.5</v>
      </c>
    </row>
    <row r="6" spans="1:8" x14ac:dyDescent="0.2">
      <c r="A6" s="13" t="s">
        <v>21</v>
      </c>
      <c r="B6" s="8"/>
      <c r="C6" s="8">
        <v>18</v>
      </c>
      <c r="D6" s="8">
        <v>20</v>
      </c>
      <c r="E6" s="8">
        <v>20</v>
      </c>
      <c r="F6" s="22">
        <f t="shared" si="0"/>
        <v>58</v>
      </c>
    </row>
    <row r="7" spans="1:8" x14ac:dyDescent="0.2">
      <c r="A7" s="13" t="s">
        <v>22</v>
      </c>
      <c r="B7" s="8"/>
      <c r="C7" s="8">
        <v>10</v>
      </c>
      <c r="D7" s="8">
        <v>17.5</v>
      </c>
      <c r="E7" s="8">
        <v>15</v>
      </c>
      <c r="F7" s="22">
        <f t="shared" si="0"/>
        <v>42.5</v>
      </c>
    </row>
    <row r="8" spans="1:8" x14ac:dyDescent="0.2">
      <c r="A8" s="13" t="s">
        <v>23</v>
      </c>
      <c r="B8" s="8"/>
      <c r="C8" s="8">
        <v>16</v>
      </c>
      <c r="D8" s="8">
        <v>17.5</v>
      </c>
      <c r="E8" s="8">
        <v>20</v>
      </c>
      <c r="F8" s="22">
        <f t="shared" si="0"/>
        <v>53.5</v>
      </c>
    </row>
    <row r="9" spans="1:8" x14ac:dyDescent="0.2">
      <c r="B9" s="1"/>
      <c r="E9" s="1"/>
      <c r="F9" s="9"/>
    </row>
    <row r="10" spans="1:8" x14ac:dyDescent="0.2">
      <c r="B10" s="20" t="s">
        <v>10</v>
      </c>
      <c r="E10" s="1"/>
      <c r="F10" s="9"/>
    </row>
    <row r="11" spans="1:8" x14ac:dyDescent="0.2">
      <c r="B11" s="1"/>
      <c r="E11" s="1"/>
      <c r="F11" s="9"/>
    </row>
    <row r="12" spans="1:8" x14ac:dyDescent="0.2">
      <c r="B12" s="1"/>
      <c r="E12" s="1"/>
      <c r="F12" s="9"/>
    </row>
    <row r="13" spans="1:8" x14ac:dyDescent="0.2">
      <c r="B13" s="1"/>
      <c r="E13" s="1"/>
      <c r="F13" s="9"/>
    </row>
  </sheetData>
  <mergeCells count="1">
    <mergeCell ref="F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B32" sqref="B32"/>
    </sheetView>
  </sheetViews>
  <sheetFormatPr defaultColWidth="9.140625" defaultRowHeight="12.75" x14ac:dyDescent="0.2"/>
  <cols>
    <col min="1" max="1" width="30.5703125" style="1" bestFit="1" customWidth="1"/>
    <col min="2" max="2" width="9.140625" style="20"/>
    <col min="3" max="4" width="9.140625" style="1"/>
    <col min="5" max="5" width="9.140625" style="9"/>
    <col min="6" max="16384" width="9.140625" style="1"/>
  </cols>
  <sheetData>
    <row r="1" spans="1:8" ht="15.75" x14ac:dyDescent="0.25">
      <c r="A1" s="6" t="s">
        <v>8</v>
      </c>
      <c r="B1" s="6"/>
      <c r="C1" s="6"/>
      <c r="D1" s="6"/>
      <c r="E1" s="6"/>
      <c r="F1" s="38"/>
      <c r="G1" s="38"/>
      <c r="H1" s="38"/>
    </row>
    <row r="2" spans="1:8" x14ac:dyDescent="0.2">
      <c r="A2" s="12"/>
      <c r="B2" s="7" t="s">
        <v>4</v>
      </c>
      <c r="C2" s="7" t="s">
        <v>5</v>
      </c>
      <c r="D2" s="7" t="s">
        <v>6</v>
      </c>
      <c r="E2" s="7" t="s">
        <v>17</v>
      </c>
      <c r="F2" s="21" t="s">
        <v>7</v>
      </c>
    </row>
    <row r="3" spans="1:8" x14ac:dyDescent="0.2">
      <c r="A3" s="11" t="s">
        <v>18</v>
      </c>
      <c r="B3" s="8"/>
      <c r="C3" s="8">
        <v>18</v>
      </c>
      <c r="D3" s="8">
        <v>22.5</v>
      </c>
      <c r="E3" s="8">
        <v>22.5</v>
      </c>
      <c r="F3" s="22">
        <f t="shared" ref="F3:F8" si="0">SUM(C3:E3)</f>
        <v>63</v>
      </c>
    </row>
    <row r="4" spans="1:8" x14ac:dyDescent="0.2">
      <c r="A4" s="11" t="s">
        <v>19</v>
      </c>
      <c r="B4" s="8"/>
      <c r="C4" s="8">
        <v>18</v>
      </c>
      <c r="D4" s="8">
        <v>22.5</v>
      </c>
      <c r="E4" s="8">
        <v>22.5</v>
      </c>
      <c r="F4" s="22">
        <f t="shared" si="0"/>
        <v>63</v>
      </c>
    </row>
    <row r="5" spans="1:8" x14ac:dyDescent="0.2">
      <c r="A5" s="13" t="s">
        <v>20</v>
      </c>
      <c r="B5" s="8"/>
      <c r="C5" s="8">
        <v>18</v>
      </c>
      <c r="D5" s="8">
        <v>22.5</v>
      </c>
      <c r="E5" s="8">
        <v>22.5</v>
      </c>
      <c r="F5" s="22">
        <f t="shared" si="0"/>
        <v>63</v>
      </c>
    </row>
    <row r="6" spans="1:8" x14ac:dyDescent="0.2">
      <c r="A6" s="13" t="s">
        <v>21</v>
      </c>
      <c r="B6" s="8"/>
      <c r="C6" s="8">
        <v>18</v>
      </c>
      <c r="D6" s="8">
        <v>22.5</v>
      </c>
      <c r="E6" s="8">
        <v>22.5</v>
      </c>
      <c r="F6" s="22">
        <f t="shared" si="0"/>
        <v>63</v>
      </c>
    </row>
    <row r="7" spans="1:8" x14ac:dyDescent="0.2">
      <c r="A7" s="13" t="s">
        <v>22</v>
      </c>
      <c r="B7" s="8"/>
      <c r="C7" s="8">
        <v>12</v>
      </c>
      <c r="D7" s="8">
        <v>15</v>
      </c>
      <c r="E7" s="8">
        <v>15</v>
      </c>
      <c r="F7" s="22">
        <f t="shared" si="0"/>
        <v>42</v>
      </c>
    </row>
    <row r="8" spans="1:8" x14ac:dyDescent="0.2">
      <c r="A8" s="13" t="s">
        <v>23</v>
      </c>
      <c r="B8" s="8"/>
      <c r="C8" s="8">
        <v>18</v>
      </c>
      <c r="D8" s="8">
        <v>22.5</v>
      </c>
      <c r="E8" s="8">
        <v>22.5</v>
      </c>
      <c r="F8" s="22">
        <f t="shared" si="0"/>
        <v>63</v>
      </c>
    </row>
    <row r="9" spans="1:8" x14ac:dyDescent="0.2">
      <c r="B9" s="1"/>
      <c r="E9" s="1"/>
      <c r="F9" s="9"/>
    </row>
    <row r="10" spans="1:8" x14ac:dyDescent="0.2">
      <c r="B10" s="20" t="s">
        <v>10</v>
      </c>
      <c r="E10" s="1"/>
      <c r="F10" s="9"/>
    </row>
    <row r="11" spans="1:8" x14ac:dyDescent="0.2">
      <c r="B11" s="1"/>
      <c r="E11" s="1"/>
      <c r="F11" s="9"/>
    </row>
    <row r="12" spans="1:8" x14ac:dyDescent="0.2">
      <c r="B12" s="1"/>
      <c r="E12" s="1"/>
      <c r="F12" s="9"/>
    </row>
    <row r="13" spans="1:8" x14ac:dyDescent="0.2">
      <c r="B13" s="1"/>
      <c r="E13" s="1"/>
      <c r="F13" s="9"/>
    </row>
  </sheetData>
  <mergeCells count="1">
    <mergeCell ref="F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zoomScale="85" zoomScaleNormal="85" workbookViewId="0">
      <selection activeCell="J14" sqref="J14"/>
    </sheetView>
  </sheetViews>
  <sheetFormatPr defaultColWidth="9.140625" defaultRowHeight="15" x14ac:dyDescent="0.2"/>
  <cols>
    <col min="1" max="1" width="35.28515625" style="3" customWidth="1"/>
    <col min="2" max="14" width="7.7109375" style="3" customWidth="1"/>
    <col min="15" max="15" width="7.140625" style="3" bestFit="1" customWidth="1"/>
    <col min="16" max="16" width="6.28515625" style="3" customWidth="1"/>
    <col min="17" max="17" width="9.85546875" style="26" customWidth="1"/>
    <col min="18" max="18" width="6.140625" style="3" customWidth="1"/>
    <col min="19" max="21" width="7.7109375" style="3" customWidth="1"/>
    <col min="22" max="22" width="7.5703125" style="3" customWidth="1"/>
    <col min="23" max="24" width="7.7109375" style="3" customWidth="1"/>
    <col min="25" max="25" width="10.42578125" style="3" bestFit="1" customWidth="1"/>
    <col min="26" max="16384" width="9.140625" style="3"/>
  </cols>
  <sheetData>
    <row r="1" spans="1:23" ht="15.75" x14ac:dyDescent="0.25">
      <c r="A1" s="39" t="s">
        <v>24</v>
      </c>
      <c r="B1" s="39"/>
      <c r="C1" s="39"/>
      <c r="D1" s="39"/>
      <c r="E1" s="39"/>
      <c r="F1" s="39"/>
      <c r="G1" s="39"/>
      <c r="H1" s="39"/>
      <c r="I1" s="39"/>
      <c r="J1" s="39"/>
      <c r="K1" s="39"/>
      <c r="L1" s="39"/>
      <c r="M1" s="39"/>
      <c r="N1" s="15"/>
      <c r="O1" s="15"/>
      <c r="P1" s="15"/>
      <c r="Q1" s="23"/>
      <c r="R1" s="15"/>
      <c r="S1" s="14"/>
      <c r="T1" s="14"/>
      <c r="U1" s="14"/>
      <c r="V1" s="14"/>
      <c r="W1" s="2"/>
    </row>
    <row r="2" spans="1:23" s="4" customFormat="1" ht="255.75" customHeight="1" thickBot="1" x14ac:dyDescent="0.25">
      <c r="A2" s="18"/>
      <c r="B2" s="19" t="s">
        <v>12</v>
      </c>
      <c r="C2" s="19" t="s">
        <v>0</v>
      </c>
      <c r="D2" s="19" t="s">
        <v>1</v>
      </c>
      <c r="E2" s="19" t="s">
        <v>2</v>
      </c>
      <c r="F2" s="19" t="s">
        <v>3</v>
      </c>
      <c r="G2" s="19" t="s">
        <v>11</v>
      </c>
      <c r="H2" s="19" t="s">
        <v>16</v>
      </c>
      <c r="I2" s="19" t="s">
        <v>9</v>
      </c>
      <c r="J2" s="19" t="s">
        <v>14</v>
      </c>
      <c r="K2" s="24" t="s">
        <v>15</v>
      </c>
      <c r="L2" s="19" t="s">
        <v>13</v>
      </c>
      <c r="M2" s="3"/>
    </row>
    <row r="3" spans="1:23" s="36" customFormat="1" ht="16.5" customHeight="1" x14ac:dyDescent="0.25">
      <c r="A3" s="35" t="s">
        <v>18</v>
      </c>
      <c r="B3" s="17">
        <f>'Evaluator 1'!F3</f>
        <v>56.8</v>
      </c>
      <c r="C3" s="17">
        <f>'Evaluator 2'!F3</f>
        <v>63</v>
      </c>
      <c r="D3" s="17">
        <f>'Evaluator 3'!F3</f>
        <v>60.5</v>
      </c>
      <c r="E3" s="17">
        <f>'Evaluator 4'!F3</f>
        <v>58.5</v>
      </c>
      <c r="F3" s="17">
        <f>'Evaluator 5'!F3</f>
        <v>67.2</v>
      </c>
      <c r="G3" s="17">
        <f>'Evaluator 6'!F3</f>
        <v>53</v>
      </c>
      <c r="H3" s="17">
        <f>'Evaluator 7'!F3</f>
        <v>63</v>
      </c>
      <c r="I3" s="16">
        <f t="shared" ref="I3:I8" si="0">AVERAGE(B3:H3)</f>
        <v>60.285714285714285</v>
      </c>
      <c r="J3" s="16">
        <f>'Evaluator 1'!B3</f>
        <v>16.8</v>
      </c>
      <c r="K3" s="25">
        <f t="shared" ref="K3:K6" si="1">SUM(I3,J3)</f>
        <v>77.085714285714289</v>
      </c>
      <c r="L3" s="28">
        <f>_xlfn.RANK.EQ(K3,$K$3:$K$8,0)</f>
        <v>4</v>
      </c>
    </row>
    <row r="4" spans="1:23" ht="15.75" x14ac:dyDescent="0.25">
      <c r="A4" s="27" t="s">
        <v>19</v>
      </c>
      <c r="B4" s="17">
        <f>'Evaluator 1'!F4</f>
        <v>57.6</v>
      </c>
      <c r="C4" s="17">
        <f>'Evaluator 2'!F4</f>
        <v>63</v>
      </c>
      <c r="D4" s="17">
        <f>'Evaluator 3'!F4</f>
        <v>56</v>
      </c>
      <c r="E4" s="17">
        <f>'Evaluator 4'!F4</f>
        <v>55</v>
      </c>
      <c r="F4" s="17">
        <f>'Evaluator 5'!F4</f>
        <v>55</v>
      </c>
      <c r="G4" s="17">
        <f>'Evaluator 6'!F4</f>
        <v>60.5</v>
      </c>
      <c r="H4" s="17">
        <f>'Evaluator 7'!F4</f>
        <v>63</v>
      </c>
      <c r="I4" s="16">
        <f t="shared" si="0"/>
        <v>58.585714285714289</v>
      </c>
      <c r="J4" s="16">
        <f>'Evaluator 1'!B4</f>
        <v>22.8</v>
      </c>
      <c r="K4" s="25">
        <f t="shared" si="1"/>
        <v>81.385714285714286</v>
      </c>
      <c r="L4" s="28">
        <f t="shared" ref="L4:L8" si="2">_xlfn.RANK.EQ(K4,$K$3:$K$8,0)</f>
        <v>2</v>
      </c>
      <c r="Q4" s="3"/>
    </row>
    <row r="5" spans="1:23" ht="15.75" x14ac:dyDescent="0.25">
      <c r="A5" s="27" t="s">
        <v>20</v>
      </c>
      <c r="B5" s="17">
        <f>'Evaluator 1'!F5</f>
        <v>57.6</v>
      </c>
      <c r="C5" s="17">
        <f>'Evaluator 2'!F5</f>
        <v>53.5</v>
      </c>
      <c r="D5" s="17">
        <f>'Evaluator 3'!F5</f>
        <v>46</v>
      </c>
      <c r="E5" s="17">
        <f>'Evaluator 4'!F5</f>
        <v>50.5</v>
      </c>
      <c r="F5" s="17">
        <f>'Evaluator 5'!F5</f>
        <v>58.1</v>
      </c>
      <c r="G5" s="17">
        <f>'Evaluator 6'!F5</f>
        <v>62.5</v>
      </c>
      <c r="H5" s="17">
        <f>'Evaluator 7'!F5</f>
        <v>63</v>
      </c>
      <c r="I5" s="16">
        <f t="shared" si="0"/>
        <v>55.885714285714286</v>
      </c>
      <c r="J5" s="16">
        <f>'Evaluator 1'!B5</f>
        <v>15.6</v>
      </c>
      <c r="K5" s="25">
        <f t="shared" si="1"/>
        <v>71.48571428571428</v>
      </c>
      <c r="L5" s="28">
        <f t="shared" si="2"/>
        <v>5</v>
      </c>
      <c r="Q5" s="3"/>
    </row>
    <row r="6" spans="1:23" ht="15.75" x14ac:dyDescent="0.25">
      <c r="A6" s="27" t="s">
        <v>21</v>
      </c>
      <c r="B6" s="17">
        <f>'Evaluator 1'!F6</f>
        <v>58</v>
      </c>
      <c r="C6" s="17">
        <f>'Evaluator 2'!F6</f>
        <v>67.5</v>
      </c>
      <c r="D6" s="17">
        <f>'Evaluator 3'!F6</f>
        <v>58</v>
      </c>
      <c r="E6" s="17">
        <f>'Evaluator 4'!F6</f>
        <v>63</v>
      </c>
      <c r="F6" s="17">
        <f>'Evaluator 5'!F6</f>
        <v>64.8</v>
      </c>
      <c r="G6" s="17">
        <f>'Evaluator 6'!F6</f>
        <v>58</v>
      </c>
      <c r="H6" s="17">
        <f>'Evaluator 7'!F6</f>
        <v>63</v>
      </c>
      <c r="I6" s="16">
        <f t="shared" si="0"/>
        <v>61.75714285714286</v>
      </c>
      <c r="J6" s="16">
        <f>'Evaluator 1'!B6</f>
        <v>18</v>
      </c>
      <c r="K6" s="25">
        <f t="shared" si="1"/>
        <v>79.757142857142867</v>
      </c>
      <c r="L6" s="28">
        <f t="shared" si="2"/>
        <v>3</v>
      </c>
      <c r="Q6" s="3"/>
    </row>
    <row r="7" spans="1:23" ht="15.75" x14ac:dyDescent="0.25">
      <c r="A7" s="27" t="s">
        <v>22</v>
      </c>
      <c r="B7" s="17">
        <f>'Evaluator 1'!F7</f>
        <v>56</v>
      </c>
      <c r="C7" s="17">
        <f>'Evaluator 2'!F7</f>
        <v>40</v>
      </c>
      <c r="D7" s="17">
        <f>'Evaluator 3'!F7</f>
        <v>28</v>
      </c>
      <c r="E7" s="17">
        <f>'Evaluator 4'!F7</f>
        <v>54</v>
      </c>
      <c r="F7" s="17">
        <f>'Evaluator 5'!F7</f>
        <v>43</v>
      </c>
      <c r="G7" s="17">
        <f>'Evaluator 6'!F7</f>
        <v>42.5</v>
      </c>
      <c r="H7" s="17">
        <f>'Evaluator 7'!F7</f>
        <v>42</v>
      </c>
      <c r="I7" s="16">
        <f t="shared" si="0"/>
        <v>43.642857142857146</v>
      </c>
      <c r="J7" s="16">
        <f>'Evaluator 1'!B7</f>
        <v>12</v>
      </c>
      <c r="K7" s="25">
        <f t="shared" ref="K7:K8" si="3">SUM(I7,J7)</f>
        <v>55.642857142857146</v>
      </c>
      <c r="L7" s="28">
        <f t="shared" si="2"/>
        <v>6</v>
      </c>
      <c r="P7" s="10"/>
    </row>
    <row r="8" spans="1:23" s="34" customFormat="1" ht="15.75" x14ac:dyDescent="0.25">
      <c r="A8" s="33" t="s">
        <v>23</v>
      </c>
      <c r="B8" s="29">
        <f>'Evaluator 1'!F8</f>
        <v>64.400000000000006</v>
      </c>
      <c r="C8" s="29">
        <f>'Evaluator 2'!F8</f>
        <v>70</v>
      </c>
      <c r="D8" s="29">
        <f>'Evaluator 3'!F8</f>
        <v>58</v>
      </c>
      <c r="E8" s="29">
        <f>'Evaluator 4'!F8</f>
        <v>63</v>
      </c>
      <c r="F8" s="29">
        <f>'Evaluator 5'!F8</f>
        <v>50.5</v>
      </c>
      <c r="G8" s="29">
        <f>'Evaluator 6'!F8</f>
        <v>53.5</v>
      </c>
      <c r="H8" s="29">
        <f>'Evaluator 7'!F8</f>
        <v>63</v>
      </c>
      <c r="I8" s="30">
        <f t="shared" si="0"/>
        <v>60.342857142857142</v>
      </c>
      <c r="J8" s="30">
        <f>'Evaluator 1'!B8</f>
        <v>24</v>
      </c>
      <c r="K8" s="31">
        <f t="shared" si="3"/>
        <v>84.342857142857142</v>
      </c>
      <c r="L8" s="32">
        <f t="shared" si="2"/>
        <v>1</v>
      </c>
      <c r="Q8" s="37"/>
    </row>
    <row r="9" spans="1:23" x14ac:dyDescent="0.2">
      <c r="A9" s="5"/>
    </row>
  </sheetData>
  <mergeCells count="1">
    <mergeCell ref="A1:M1"/>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1"/>
  <sheetViews>
    <sheetView tabSelected="1" zoomScale="85" zoomScaleNormal="85" workbookViewId="0">
      <selection activeCell="S13" sqref="S13"/>
    </sheetView>
  </sheetViews>
  <sheetFormatPr defaultColWidth="9.140625" defaultRowHeight="12.75" x14ac:dyDescent="0.2"/>
  <cols>
    <col min="1" max="1" width="20.7109375" style="42" customWidth="1"/>
    <col min="2" max="28" width="9.5703125" style="42" customWidth="1"/>
    <col min="29" max="16384" width="9.140625" style="42"/>
  </cols>
  <sheetData>
    <row r="1" spans="1:13" ht="15.75" customHeight="1" x14ac:dyDescent="0.25">
      <c r="A1" s="40" t="s">
        <v>25</v>
      </c>
      <c r="B1" s="40"/>
      <c r="C1" s="40"/>
      <c r="D1" s="40"/>
      <c r="E1" s="40"/>
      <c r="F1" s="40"/>
      <c r="G1" s="40"/>
      <c r="H1" s="40"/>
      <c r="I1" s="40"/>
      <c r="J1" s="41"/>
    </row>
    <row r="2" spans="1:13" ht="15.75" x14ac:dyDescent="0.25">
      <c r="A2" s="43" t="s">
        <v>26</v>
      </c>
      <c r="B2" s="43"/>
      <c r="C2" s="43"/>
      <c r="D2" s="43"/>
      <c r="E2" s="43"/>
      <c r="F2" s="43"/>
      <c r="G2" s="43"/>
      <c r="H2" s="43"/>
      <c r="I2" s="43"/>
      <c r="J2" s="44"/>
    </row>
    <row r="3" spans="1:13" x14ac:dyDescent="0.2">
      <c r="A3" s="45" t="s">
        <v>27</v>
      </c>
      <c r="B3" s="46"/>
      <c r="C3" s="46"/>
      <c r="D3" s="46"/>
    </row>
    <row r="4" spans="1:13" ht="15" customHeight="1" x14ac:dyDescent="0.2">
      <c r="A4" s="45" t="s">
        <v>28</v>
      </c>
      <c r="B4" s="47">
        <v>44412</v>
      </c>
      <c r="C4" s="47"/>
      <c r="D4" s="47"/>
      <c r="E4" s="48"/>
    </row>
    <row r="5" spans="1:13" ht="20.25" customHeight="1" x14ac:dyDescent="0.25">
      <c r="A5" s="49" t="s">
        <v>29</v>
      </c>
      <c r="B5" s="49"/>
      <c r="C5" s="50"/>
      <c r="D5" s="50"/>
      <c r="E5" s="50"/>
      <c r="F5" s="50"/>
      <c r="G5" s="50"/>
      <c r="H5" s="51"/>
      <c r="I5" s="51"/>
    </row>
    <row r="6" spans="1:13" ht="24.75" customHeight="1" thickBot="1" x14ac:dyDescent="0.25">
      <c r="A6" s="52"/>
      <c r="B6" s="53" t="s">
        <v>30</v>
      </c>
      <c r="C6" s="53"/>
      <c r="D6" s="53"/>
      <c r="E6" s="53"/>
      <c r="F6" s="53"/>
      <c r="G6" s="53"/>
      <c r="H6" s="53"/>
      <c r="I6" s="53"/>
    </row>
    <row r="7" spans="1:13" ht="15" customHeight="1" x14ac:dyDescent="0.25">
      <c r="B7" s="54"/>
    </row>
    <row r="8" spans="1:13" ht="15" customHeight="1" x14ac:dyDescent="0.25">
      <c r="B8" s="54"/>
    </row>
    <row r="9" spans="1:13" ht="15" customHeight="1" x14ac:dyDescent="0.25">
      <c r="B9" s="54"/>
    </row>
    <row r="10" spans="1:13" ht="15" customHeight="1" x14ac:dyDescent="0.2"/>
    <row r="11" spans="1:13" ht="11.25" customHeight="1" thickBot="1" x14ac:dyDescent="0.25"/>
    <row r="12" spans="1:13" s="55" customFormat="1" ht="13.5" thickBot="1" x14ac:dyDescent="0.25">
      <c r="B12" s="56" t="s">
        <v>31</v>
      </c>
      <c r="C12" s="57"/>
      <c r="D12" s="58"/>
      <c r="E12" s="56" t="s">
        <v>32</v>
      </c>
      <c r="F12" s="57"/>
      <c r="G12" s="58"/>
      <c r="H12" s="56" t="s">
        <v>33</v>
      </c>
      <c r="I12" s="57"/>
      <c r="J12" s="58"/>
      <c r="K12" s="56" t="s">
        <v>34</v>
      </c>
      <c r="L12" s="57"/>
      <c r="M12" s="58"/>
    </row>
    <row r="13" spans="1:13" s="55" customFormat="1" ht="124.5" customHeight="1" x14ac:dyDescent="0.2">
      <c r="B13" s="59" t="s">
        <v>41</v>
      </c>
      <c r="C13" s="60"/>
      <c r="D13" s="61"/>
      <c r="E13" s="62" t="s">
        <v>35</v>
      </c>
      <c r="F13" s="60"/>
      <c r="G13" s="61"/>
      <c r="H13" s="62" t="s">
        <v>36</v>
      </c>
      <c r="I13" s="60"/>
      <c r="J13" s="61"/>
      <c r="K13" s="62" t="s">
        <v>37</v>
      </c>
      <c r="L13" s="60"/>
      <c r="M13" s="61"/>
    </row>
    <row r="14" spans="1:13" s="67" customFormat="1" ht="11.25" customHeight="1" x14ac:dyDescent="0.2">
      <c r="A14" s="63"/>
      <c r="B14" s="64" t="s">
        <v>38</v>
      </c>
      <c r="C14" s="65"/>
      <c r="D14" s="66"/>
      <c r="E14" s="64" t="s">
        <v>38</v>
      </c>
      <c r="F14" s="65"/>
      <c r="G14" s="66"/>
      <c r="H14" s="64" t="s">
        <v>38</v>
      </c>
      <c r="I14" s="65"/>
      <c r="J14" s="66"/>
      <c r="K14" s="64" t="s">
        <v>38</v>
      </c>
      <c r="L14" s="65"/>
      <c r="M14" s="66"/>
    </row>
    <row r="15" spans="1:13" s="67" customFormat="1" x14ac:dyDescent="0.2">
      <c r="A15" s="68" t="s">
        <v>18</v>
      </c>
      <c r="B15" s="69"/>
      <c r="C15" s="70"/>
      <c r="D15" s="71"/>
      <c r="E15" s="69"/>
      <c r="F15" s="70"/>
      <c r="G15" s="71"/>
      <c r="H15" s="69"/>
      <c r="I15" s="70"/>
      <c r="J15" s="71"/>
      <c r="K15" s="69"/>
      <c r="L15" s="70"/>
      <c r="M15" s="71"/>
    </row>
    <row r="16" spans="1:13" s="67" customFormat="1" x14ac:dyDescent="0.2">
      <c r="A16" s="72" t="s">
        <v>19</v>
      </c>
      <c r="B16" s="69"/>
      <c r="C16" s="70"/>
      <c r="D16" s="71"/>
      <c r="E16" s="69"/>
      <c r="F16" s="70"/>
      <c r="G16" s="71"/>
      <c r="H16" s="69"/>
      <c r="I16" s="70"/>
      <c r="J16" s="71"/>
      <c r="K16" s="69"/>
      <c r="L16" s="70"/>
      <c r="M16" s="71"/>
    </row>
    <row r="17" spans="1:28" s="67" customFormat="1" x14ac:dyDescent="0.2">
      <c r="A17" s="72" t="s">
        <v>20</v>
      </c>
      <c r="B17" s="69"/>
      <c r="C17" s="70"/>
      <c r="D17" s="71"/>
      <c r="E17" s="69"/>
      <c r="F17" s="70"/>
      <c r="G17" s="71"/>
      <c r="H17" s="69"/>
      <c r="I17" s="70"/>
      <c r="J17" s="71"/>
      <c r="K17" s="69"/>
      <c r="L17" s="70"/>
      <c r="M17" s="71"/>
    </row>
    <row r="18" spans="1:28" s="67" customFormat="1" x14ac:dyDescent="0.2">
      <c r="A18" s="72" t="s">
        <v>21</v>
      </c>
      <c r="B18" s="69"/>
      <c r="C18" s="70"/>
      <c r="D18" s="71"/>
      <c r="E18" s="69"/>
      <c r="F18" s="70"/>
      <c r="G18" s="71"/>
      <c r="H18" s="69"/>
      <c r="I18" s="70"/>
      <c r="J18" s="71"/>
      <c r="K18" s="69"/>
      <c r="L18" s="70"/>
      <c r="M18" s="71"/>
    </row>
    <row r="19" spans="1:28" s="67" customFormat="1" x14ac:dyDescent="0.2">
      <c r="A19" s="72" t="s">
        <v>22</v>
      </c>
      <c r="B19" s="69"/>
      <c r="C19" s="70"/>
      <c r="D19" s="71"/>
      <c r="E19" s="69"/>
      <c r="F19" s="70"/>
      <c r="G19" s="71"/>
      <c r="H19" s="69"/>
      <c r="I19" s="70"/>
      <c r="J19" s="71"/>
      <c r="K19" s="69"/>
      <c r="L19" s="70"/>
      <c r="M19" s="71"/>
    </row>
    <row r="20" spans="1:28" s="67" customFormat="1" x14ac:dyDescent="0.2">
      <c r="A20" s="72" t="s">
        <v>23</v>
      </c>
      <c r="B20" s="69"/>
      <c r="C20" s="70"/>
      <c r="D20" s="71"/>
      <c r="E20" s="69"/>
      <c r="F20" s="70"/>
      <c r="G20" s="71"/>
      <c r="H20" s="69"/>
      <c r="I20" s="70"/>
      <c r="J20" s="71"/>
      <c r="K20" s="69"/>
      <c r="L20" s="70"/>
      <c r="M20" s="71"/>
    </row>
    <row r="21" spans="1:28" s="74" customFormat="1" ht="7.5" customHeight="1" x14ac:dyDescent="0.2">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row>
    <row r="22" spans="1:28" s="75" customFormat="1" ht="6.75" customHeight="1" x14ac:dyDescent="0.2"/>
    <row r="24" spans="1:28" x14ac:dyDescent="0.2">
      <c r="A24" s="76"/>
      <c r="G24" s="77"/>
      <c r="H24" s="77"/>
    </row>
    <row r="25" spans="1:28" x14ac:dyDescent="0.2">
      <c r="A25" s="78" t="s">
        <v>39</v>
      </c>
      <c r="G25" s="77"/>
      <c r="H25" s="77"/>
      <c r="I25" s="77"/>
      <c r="J25" s="77"/>
    </row>
    <row r="26" spans="1:28" x14ac:dyDescent="0.2">
      <c r="H26" s="77"/>
      <c r="I26" s="77"/>
      <c r="J26" s="77"/>
    </row>
    <row r="27" spans="1:28" ht="15" x14ac:dyDescent="0.2">
      <c r="A27" s="79"/>
      <c r="B27" s="79"/>
      <c r="C27" s="80"/>
      <c r="D27" s="80"/>
      <c r="F27" s="80"/>
      <c r="G27" s="79"/>
      <c r="H27" s="77"/>
      <c r="I27" s="77"/>
      <c r="J27" s="77"/>
    </row>
    <row r="28" spans="1:28" ht="15" x14ac:dyDescent="0.25">
      <c r="A28" s="81"/>
      <c r="B28" s="81"/>
      <c r="C28" s="82"/>
      <c r="D28" s="82"/>
      <c r="F28" s="82"/>
      <c r="G28" s="83"/>
      <c r="H28" s="77"/>
      <c r="I28" s="77"/>
      <c r="J28" s="77"/>
    </row>
    <row r="29" spans="1:28" ht="15" x14ac:dyDescent="0.25">
      <c r="A29" s="79"/>
      <c r="B29" s="81"/>
      <c r="C29" s="82"/>
      <c r="D29" s="82"/>
      <c r="F29" s="82"/>
      <c r="G29" s="83"/>
      <c r="H29" s="77"/>
      <c r="I29" s="77"/>
      <c r="J29" s="77"/>
    </row>
    <row r="30" spans="1:28" ht="15" x14ac:dyDescent="0.25">
      <c r="A30" s="79"/>
      <c r="B30" s="81"/>
      <c r="C30" s="82"/>
      <c r="D30" s="82"/>
      <c r="F30" s="82"/>
      <c r="G30" s="83"/>
      <c r="H30" s="77"/>
      <c r="I30" s="77"/>
      <c r="J30" s="77"/>
    </row>
    <row r="31" spans="1:28" ht="15" x14ac:dyDescent="0.25">
      <c r="A31" s="79"/>
      <c r="B31" s="81"/>
      <c r="C31" s="82"/>
      <c r="D31" s="82"/>
      <c r="F31" s="82"/>
      <c r="G31" s="83"/>
      <c r="H31" s="77"/>
      <c r="I31" s="77"/>
      <c r="J31" s="77"/>
    </row>
    <row r="32" spans="1:28" ht="15" x14ac:dyDescent="0.25">
      <c r="A32" s="79"/>
      <c r="B32" s="81"/>
      <c r="C32" s="82"/>
      <c r="D32" s="82"/>
      <c r="F32" s="82"/>
      <c r="G32" s="83"/>
      <c r="H32" s="77"/>
      <c r="I32" s="77"/>
      <c r="J32" s="77"/>
    </row>
    <row r="33" spans="1:13" ht="15" x14ac:dyDescent="0.25">
      <c r="A33" s="79"/>
      <c r="B33" s="81"/>
      <c r="C33" s="82"/>
      <c r="D33" s="82"/>
      <c r="F33" s="82"/>
      <c r="G33" s="83"/>
      <c r="I33" s="77"/>
      <c r="J33" s="77"/>
      <c r="K33" s="77"/>
      <c r="L33" s="77"/>
    </row>
    <row r="34" spans="1:13" ht="15" x14ac:dyDescent="0.25">
      <c r="A34" s="79"/>
      <c r="B34" s="81"/>
      <c r="C34" s="82"/>
      <c r="D34" s="82"/>
      <c r="F34" s="82"/>
      <c r="G34" s="83"/>
      <c r="I34" s="77"/>
      <c r="J34" s="77"/>
      <c r="K34" s="77"/>
      <c r="L34" s="77"/>
      <c r="M34" s="77"/>
    </row>
    <row r="35" spans="1:13" ht="15" x14ac:dyDescent="0.25">
      <c r="A35" s="79"/>
      <c r="B35" s="81"/>
      <c r="C35" s="82"/>
      <c r="D35" s="82"/>
      <c r="F35" s="82"/>
      <c r="G35" s="83"/>
      <c r="L35" s="77"/>
      <c r="M35" s="77"/>
    </row>
    <row r="36" spans="1:13" x14ac:dyDescent="0.2">
      <c r="A36" s="80"/>
      <c r="B36" s="80"/>
      <c r="C36" s="80"/>
      <c r="D36" s="80"/>
      <c r="E36" s="80"/>
      <c r="F36" s="80"/>
      <c r="G36" s="80"/>
      <c r="L36" s="77"/>
      <c r="M36" s="77"/>
    </row>
    <row r="37" spans="1:13" x14ac:dyDescent="0.2">
      <c r="A37" s="80"/>
      <c r="B37" s="80"/>
      <c r="C37" s="80"/>
      <c r="D37" s="80"/>
      <c r="E37" s="80"/>
      <c r="F37" s="80"/>
      <c r="L37" s="77"/>
      <c r="M37" s="77"/>
    </row>
    <row r="38" spans="1:13" x14ac:dyDescent="0.2">
      <c r="A38" s="80"/>
      <c r="B38" s="80"/>
      <c r="C38" s="80"/>
      <c r="D38" s="80"/>
      <c r="E38" s="80"/>
      <c r="F38" s="80"/>
      <c r="G38" s="80"/>
      <c r="L38" s="77"/>
      <c r="M38" s="77"/>
    </row>
    <row r="51" spans="1:1" x14ac:dyDescent="0.2">
      <c r="A51" s="84" t="s">
        <v>40</v>
      </c>
    </row>
  </sheetData>
  <mergeCells count="42">
    <mergeCell ref="B20:D20"/>
    <mergeCell ref="E20:G20"/>
    <mergeCell ref="H20:J20"/>
    <mergeCell ref="K20:M20"/>
    <mergeCell ref="B18:D18"/>
    <mergeCell ref="E18:G18"/>
    <mergeCell ref="H18:J18"/>
    <mergeCell ref="K18:M18"/>
    <mergeCell ref="B19:D19"/>
    <mergeCell ref="E19:G19"/>
    <mergeCell ref="H19:J19"/>
    <mergeCell ref="K19:M19"/>
    <mergeCell ref="B16:D16"/>
    <mergeCell ref="E16:G16"/>
    <mergeCell ref="H16:J16"/>
    <mergeCell ref="K16:M16"/>
    <mergeCell ref="B17:D17"/>
    <mergeCell ref="E17:G17"/>
    <mergeCell ref="H17:J17"/>
    <mergeCell ref="K17:M17"/>
    <mergeCell ref="B14:D14"/>
    <mergeCell ref="E14:G14"/>
    <mergeCell ref="H14:J14"/>
    <mergeCell ref="K14:M14"/>
    <mergeCell ref="B15:D15"/>
    <mergeCell ref="E15:G15"/>
    <mergeCell ref="H15:J15"/>
    <mergeCell ref="K15:M15"/>
    <mergeCell ref="B12:D12"/>
    <mergeCell ref="E12:G12"/>
    <mergeCell ref="H12:J12"/>
    <mergeCell ref="K12:M12"/>
    <mergeCell ref="B13:D13"/>
    <mergeCell ref="E13:G13"/>
    <mergeCell ref="H13:J13"/>
    <mergeCell ref="K13:M13"/>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Evaluator 7</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2021-08-23T20:55:40Z</dcterms:modified>
</cp:coreProperties>
</file>