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835" activeTab="6"/>
  </bookViews>
  <sheets>
    <sheet name="Evaluator 1" sheetId="5" r:id="rId1"/>
    <sheet name="Evaluator 2" sheetId="9" r:id="rId2"/>
    <sheet name="Evaluator 3" sheetId="10" r:id="rId3"/>
    <sheet name="Evaluator 4" sheetId="11" r:id="rId4"/>
    <sheet name="Evaluator 5" sheetId="4" r:id="rId5"/>
    <sheet name="Summary" sheetId="1" r:id="rId6"/>
    <sheet name="Evaluation" sheetId="12" r:id="rId7"/>
  </sheets>
  <calcPr calcId="152511"/>
</workbook>
</file>

<file path=xl/calcChain.xml><?xml version="1.0" encoding="utf-8"?>
<calcChain xmlns="http://schemas.openxmlformats.org/spreadsheetml/2006/main">
  <c r="I5" i="5" l="1"/>
  <c r="I6" i="5"/>
  <c r="I4" i="5"/>
  <c r="I5" i="9"/>
  <c r="I6" i="9"/>
  <c r="I4" i="9"/>
  <c r="I5" i="10"/>
  <c r="I6" i="10"/>
  <c r="I4" i="10"/>
  <c r="I5" i="11"/>
  <c r="I6" i="11"/>
  <c r="I4" i="11"/>
  <c r="I5" i="4"/>
  <c r="I6" i="4"/>
  <c r="I4" i="4"/>
  <c r="F8" i="1" l="1"/>
  <c r="F9" i="1"/>
  <c r="F7" i="1"/>
  <c r="D7" i="1"/>
  <c r="J7" i="1"/>
  <c r="K7" i="1" s="1"/>
  <c r="J9" i="1"/>
  <c r="K9" i="1" s="1"/>
  <c r="J8" i="1"/>
  <c r="K8" i="1" s="1"/>
  <c r="J6" i="1"/>
  <c r="E9" i="1"/>
  <c r="E8" i="1"/>
  <c r="E7" i="1"/>
  <c r="D9" i="1"/>
  <c r="D8" i="1"/>
  <c r="C9" i="1"/>
  <c r="C8" i="1"/>
  <c r="C7" i="1"/>
  <c r="B9" i="1"/>
  <c r="B8" i="1"/>
  <c r="B7" i="1"/>
  <c r="G7" i="1" l="1"/>
  <c r="N7" i="1" s="1"/>
  <c r="L8" i="1"/>
  <c r="L9" i="1"/>
  <c r="L7" i="1"/>
  <c r="A8" i="1" l="1"/>
  <c r="A9" i="1"/>
  <c r="A7" i="1"/>
  <c r="G9" i="1" l="1"/>
  <c r="N9" i="1" s="1"/>
  <c r="G8" i="1"/>
  <c r="N8" i="1" l="1"/>
  <c r="O7" i="1" s="1"/>
  <c r="H8" i="1"/>
  <c r="H9" i="1"/>
  <c r="H7" i="1"/>
  <c r="O8" i="1" l="1"/>
  <c r="O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<sst xmlns="http://schemas.openxmlformats.org/spreadsheetml/2006/main" count="94" uniqueCount="47">
  <si>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</si>
  <si>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</si>
  <si>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</si>
  <si>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</si>
  <si>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</si>
  <si>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</si>
  <si>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</si>
  <si>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</si>
  <si>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</si>
  <si>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</si>
  <si>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</si>
  <si>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</si>
  <si>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</si>
  <si>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</si>
  <si>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</si>
  <si>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</si>
  <si>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</si>
  <si>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</si>
  <si>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</si>
  <si>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</si>
  <si>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</si>
  <si>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</si>
  <si>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</si>
  <si>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 730-21006 TEPM Digital Marketing</t>
  </si>
  <si>
    <t>Anthology</t>
  </si>
  <si>
    <t>NextBee</t>
  </si>
  <si>
    <t>Presence</t>
  </si>
  <si>
    <t xml:space="preserve">University of Houston Evaluation Matrix </t>
  </si>
  <si>
    <t>RFP730-21037 Student Engagement Software System</t>
  </si>
  <si>
    <t>Name</t>
  </si>
  <si>
    <t>Evaluation Due Date</t>
  </si>
  <si>
    <t>5/5/2021 @ 2:00 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</si>
  <si>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</si>
  <si>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</si>
  <si>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</si>
  <si>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</si>
  <si>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</si>
  <si>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</si>
  <si>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</si>
  <si>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Reputation of the vendor &amp; the vendor's goods or  services</t>
  </si>
  <si>
    <t>Quality of the vendor's goods or Services</t>
  </si>
  <si>
    <t>Extent to which goods or services meet UHS' needs</t>
  </si>
  <si>
    <t>The vendor's past performance with UHS at comparable universities</t>
  </si>
  <si>
    <t>Points (1-5)</t>
  </si>
  <si>
    <t xml:space="preserve">Committee Members: </t>
  </si>
  <si>
    <t>Updated: 10/19</t>
  </si>
  <si>
    <t>List purchase price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</si>
</sst>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108">
    <xf numFmtId="0" fontId="0" fillId="0" borderId="0" xfId="0"/>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xf numFmtId="0" fontId="37" fillId="0" borderId="0" xfId="0" applyFont="1"/>
    <xf numFmtId="0" fontId="38" fillId="0" borderId="0" xfId="0" applyFont="1"/>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Fill="1" applyBorder="1" applyAlignment="1">
      <alignment horizontal="right"/>
    </xf>
    <xf numFmtId="0" fontId="39" fillId="0" borderId="0" xfId="0" applyFont="1" applyFill="1" applyBorder="1"/>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3" fillId="26" borderId="0" xfId="0" applyFont="1" applyFill="1" applyAlignment="1"/>
    <xf numFmtId="0" fontId="14" fillId="26" borderId="0" xfId="0" applyFont="1" applyFill="1"/>
    <xf numFmtId="0" fontId="41"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4" fontId="35" fillId="26" borderId="12"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0" fontId="14" fillId="26" borderId="12" xfId="0" applyFont="1" applyFill="1" applyBorder="1" applyAlignment="1">
      <alignment horizontal="right"/>
    </xf>
    <xf numFmtId="4" fontId="14" fillId="26" borderId="12" xfId="0" applyNumberFormat="1" applyFont="1" applyFill="1" applyBorder="1"/>
    <xf numFmtId="0" fontId="14" fillId="26" borderId="11" xfId="0" applyFont="1" applyFill="1" applyBorder="1" applyAlignment="1">
      <alignment horizontal="left"/>
    </xf>
    <xf numFmtId="0" fontId="14" fillId="26" borderId="12" xfId="0" applyFont="1" applyFill="1" applyBorder="1" applyAlignment="1">
      <alignment horizontal="left"/>
    </xf>
    <xf numFmtId="0" fontId="42" fillId="26" borderId="0" xfId="0" applyFont="1" applyFill="1"/>
    <xf numFmtId="0" fontId="34" fillId="25" borderId="14" xfId="0" applyFont="1" applyFill="1" applyBorder="1" applyAlignment="1">
      <alignment horizontal="right" textRotation="90"/>
    </xf>
    <xf numFmtId="0" fontId="35" fillId="25" borderId="13" xfId="0" applyFont="1" applyFill="1" applyBorder="1" applyAlignment="1">
      <alignment horizontal="right"/>
    </xf>
    <xf numFmtId="0" fontId="35" fillId="25" borderId="15" xfId="0" applyFont="1" applyFill="1" applyBorder="1" applyAlignment="1">
      <alignment horizontal="right"/>
    </xf>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4" fillId="24" borderId="12" xfId="0" applyFont="1" applyFill="1" applyBorder="1" applyAlignment="1">
      <alignment horizontal="left"/>
    </xf>
    <xf numFmtId="4" fontId="14" fillId="24" borderId="12" xfId="0" applyNumberFormat="1" applyFont="1" applyFill="1" applyBorder="1" applyAlignment="1">
      <alignment horizontal="right"/>
    </xf>
    <xf numFmtId="4" fontId="35" fillId="24" borderId="12" xfId="0" applyNumberFormat="1" applyFont="1" applyFill="1" applyBorder="1" applyAlignment="1">
      <alignment horizontal="right"/>
    </xf>
    <xf numFmtId="0" fontId="35" fillId="24" borderId="15" xfId="0" applyFont="1" applyFill="1" applyBorder="1" applyAlignment="1">
      <alignment horizontal="right"/>
    </xf>
    <xf numFmtId="0" fontId="14" fillId="24" borderId="0" xfId="0" applyFont="1" applyFill="1"/>
    <xf numFmtId="0" fontId="14" fillId="24" borderId="12" xfId="0" applyFont="1" applyFill="1" applyBorder="1" applyAlignment="1">
      <alignment horizontal="right"/>
    </xf>
    <xf numFmtId="4" fontId="14" fillId="24" borderId="12" xfId="0" applyNumberFormat="1" applyFont="1" applyFill="1" applyBorder="1"/>
    <xf numFmtId="0" fontId="37" fillId="0" borderId="0" xfId="0" applyFont="1" applyAlignment="1">
      <alignment horizontal="left"/>
    </xf>
    <xf numFmtId="0" fontId="38" fillId="0" borderId="10" xfId="47" applyFont="1" applyBorder="1" applyAlignment="1">
      <alignment horizontal="left"/>
    </xf>
    <xf numFmtId="0" fontId="37" fillId="0" borderId="16" xfId="0" applyFont="1" applyBorder="1" applyAlignment="1">
      <alignment horizontal="left"/>
    </xf>
    <xf numFmtId="0" fontId="40" fillId="26" borderId="0" xfId="0" applyFont="1" applyFill="1" applyAlignment="1">
      <alignment horizontal="right"/>
    </xf>
    <xf numFmtId="0" fontId="40" fillId="26" borderId="0" xfId="0" applyFont="1" applyFill="1" applyBorder="1" applyAlignment="1">
      <alignment horizontal="right"/>
    </xf>
    <xf numFmtId="0" fontId="40" fillId="24" borderId="0" xfId="0" applyFont="1" applyFill="1" applyAlignment="1">
      <alignment horizontal="left"/>
    </xf>
    <xf numFmtId="0" fontId="13" fillId="26" borderId="0" xfId="97" applyFont="1" applyFill="1" applyAlignment="1">
      <alignment horizontal="left" wrapText="1"/>
    </xf>
    <xf numFmtId="0" fontId="13" fillId="26" borderId="0" xfId="97" applyFont="1" applyFill="1" applyAlignment="1">
      <alignment wrapText="1"/>
    </xf>
    <xf numFmtId="0" fontId="15" fillId="26" borderId="0" xfId="97" applyFont="1" applyFill="1"/>
    <xf numFmtId="0" fontId="13" fillId="24" borderId="0" xfId="97" applyFont="1" applyFill="1" applyAlignment="1">
      <alignment horizontal="left"/>
    </xf>
    <xf numFmtId="0" fontId="14" fillId="26" borderId="0" xfId="97" applyFont="1" applyFill="1"/>
    <xf numFmtId="0" fontId="44" fillId="26" borderId="0" xfId="105" applyFont="1" applyFill="1" applyBorder="1" applyAlignment="1">
      <alignment horizontal="left"/>
    </xf>
    <xf numFmtId="0" fontId="15" fillId="24" borderId="0" xfId="105" applyFont="1" applyFill="1" applyBorder="1" applyAlignment="1">
      <alignment horizontal="center"/>
    </xf>
    <xf numFmtId="164" fontId="43" fillId="0" borderId="0" xfId="105" applyNumberFormat="1" applyFont="1" applyFill="1" applyBorder="1" applyAlignment="1">
      <alignment horizontal="center"/>
    </xf>
    <xf numFmtId="0" fontId="43" fillId="26" borderId="0" xfId="105" applyFont="1" applyFill="1" applyBorder="1" applyAlignment="1"/>
    <xf numFmtId="0" fontId="46" fillId="26" borderId="0" xfId="106" applyFont="1" applyFill="1" applyAlignment="1">
      <alignment horizontal="left" wrapText="1"/>
    </xf>
    <xf numFmtId="0" fontId="46" fillId="26" borderId="0" xfId="106" applyFont="1" applyFill="1" applyAlignment="1">
      <alignment wrapText="1"/>
    </xf>
    <xf numFmtId="0" fontId="15" fillId="26" borderId="0" xfId="97" applyFont="1" applyFill="1" applyAlignment="1"/>
    <xf numFmtId="0" fontId="15" fillId="24" borderId="17" xfId="97" applyFont="1" applyFill="1" applyBorder="1" applyAlignment="1">
      <alignment horizontal="center" wrapText="1"/>
    </xf>
    <xf numFmtId="0" fontId="37" fillId="26" borderId="0" xfId="97" applyFont="1" applyFill="1" applyAlignment="1">
      <alignment horizontal="left" wrapText="1"/>
    </xf>
    <xf numFmtId="0" fontId="45" fillId="26" borderId="0" xfId="106" applyFill="1"/>
    <xf numFmtId="0" fontId="15" fillId="26" borderId="0" xfId="97" applyFont="1" applyFill="1" applyAlignment="1">
      <alignment horizontal="center"/>
    </xf>
    <xf numFmtId="0" fontId="47" fillId="27" borderId="18" xfId="97" applyFont="1" applyFill="1" applyBorder="1" applyAlignment="1">
      <alignment horizontal="left"/>
    </xf>
    <xf numFmtId="0" fontId="47" fillId="27" borderId="19" xfId="97" applyFont="1" applyFill="1" applyBorder="1" applyAlignment="1">
      <alignment horizontal="left"/>
    </xf>
    <xf numFmtId="0" fontId="47" fillId="27" borderId="20" xfId="97" applyFont="1" applyFill="1" applyBorder="1" applyAlignment="1">
      <alignment horizontal="left"/>
    </xf>
    <xf numFmtId="0" fontId="48" fillId="26" borderId="18" xfId="97" applyFont="1" applyFill="1" applyBorder="1" applyAlignment="1">
      <alignment horizontal="center" vertical="center" wrapText="1"/>
    </xf>
    <xf numFmtId="0" fontId="42" fillId="26" borderId="19" xfId="97" applyFont="1" applyFill="1" applyBorder="1" applyAlignment="1">
      <alignment horizontal="center" vertical="center" wrapText="1"/>
    </xf>
    <xf numFmtId="0" fontId="42" fillId="26" borderId="20" xfId="97" applyFont="1" applyFill="1" applyBorder="1" applyAlignment="1">
      <alignment horizontal="center" vertical="center" wrapText="1"/>
    </xf>
    <xf numFmtId="0" fontId="42" fillId="26" borderId="21" xfId="97" applyFont="1" applyFill="1" applyBorder="1" applyAlignment="1">
      <alignment horizontal="center" vertical="center" wrapText="1"/>
    </xf>
    <xf numFmtId="0" fontId="42" fillId="26" borderId="22" xfId="97" applyFont="1" applyFill="1" applyBorder="1" applyAlignment="1">
      <alignment horizontal="center" vertical="center" wrapText="1"/>
    </xf>
    <xf numFmtId="0" fontId="42" fillId="26" borderId="23" xfId="97" applyFont="1" applyFill="1" applyBorder="1" applyAlignment="1">
      <alignment horizontal="center" vertical="center" wrapText="1"/>
    </xf>
    <xf numFmtId="0" fontId="49" fillId="26" borderId="0" xfId="97" applyFont="1" applyFill="1" applyAlignment="1">
      <alignment wrapText="1"/>
    </xf>
    <xf numFmtId="0" fontId="49" fillId="25" borderId="24" xfId="97" applyFont="1" applyFill="1" applyBorder="1" applyAlignment="1">
      <alignment horizontal="center" wrapText="1"/>
    </xf>
    <xf numFmtId="0" fontId="49" fillId="25" borderId="25" xfId="97" applyFont="1" applyFill="1" applyBorder="1" applyAlignment="1">
      <alignment horizontal="center" wrapText="1"/>
    </xf>
    <xf numFmtId="0" fontId="49" fillId="25" borderId="26" xfId="97" applyFont="1" applyFill="1" applyBorder="1" applyAlignment="1">
      <alignment horizontal="center" wrapText="1"/>
    </xf>
    <xf numFmtId="0" fontId="49" fillId="26" borderId="0" xfId="97" applyFont="1" applyFill="1" applyAlignment="1">
      <alignment horizontal="center" wrapText="1"/>
    </xf>
    <xf numFmtId="0" fontId="15" fillId="26" borderId="27" xfId="97" applyFont="1" applyFill="1" applyBorder="1" applyAlignment="1">
      <alignment wrapText="1"/>
    </xf>
    <xf numFmtId="0" fontId="15" fillId="24" borderId="13" xfId="97" applyFont="1" applyFill="1" applyBorder="1" applyAlignment="1">
      <alignment horizontal="center"/>
    </xf>
    <xf numFmtId="0" fontId="15" fillId="24" borderId="11" xfId="97" applyFont="1" applyFill="1" applyBorder="1" applyAlignment="1">
      <alignment horizontal="center"/>
    </xf>
    <xf numFmtId="0" fontId="15" fillId="24" borderId="28" xfId="97" applyFont="1" applyFill="1" applyBorder="1" applyAlignment="1">
      <alignment horizontal="center"/>
    </xf>
    <xf numFmtId="0" fontId="15" fillId="24" borderId="15" xfId="97" applyFont="1" applyFill="1" applyBorder="1" applyAlignment="1">
      <alignment horizontal="center"/>
    </xf>
    <xf numFmtId="0" fontId="15" fillId="24" borderId="12" xfId="97" applyFont="1" applyFill="1" applyBorder="1" applyAlignment="1">
      <alignment horizontal="center"/>
    </xf>
    <xf numFmtId="0" fontId="15" fillId="24" borderId="29" xfId="97" applyFont="1" applyFill="1" applyBorder="1" applyAlignment="1">
      <alignment horizontal="center"/>
    </xf>
    <xf numFmtId="0" fontId="15" fillId="28" borderId="0" xfId="97" applyFont="1" applyFill="1" applyBorder="1"/>
    <xf numFmtId="0" fontId="15" fillId="28" borderId="16" xfId="97" applyFont="1" applyFill="1" applyBorder="1"/>
    <xf numFmtId="0" fontId="15" fillId="26" borderId="10" xfId="97" applyFont="1" applyFill="1" applyBorder="1"/>
    <xf numFmtId="0" fontId="50" fillId="26" borderId="0" xfId="97" applyFont="1" applyFill="1"/>
    <xf numFmtId="0" fontId="15" fillId="26" borderId="0" xfId="97" applyFont="1" applyFill="1" applyAlignment="1">
      <alignment wrapText="1"/>
    </xf>
    <xf numFmtId="0" fontId="51" fillId="0" borderId="0" xfId="105" applyFont="1" applyAlignment="1">
      <alignment horizontal="left"/>
    </xf>
    <xf numFmtId="0" fontId="43" fillId="26" borderId="0" xfId="105" applyFont="1" applyFill="1"/>
    <xf numFmtId="0" fontId="37" fillId="26" borderId="0" xfId="97" applyFont="1" applyFill="1"/>
    <xf numFmtId="0" fontId="42" fillId="26" borderId="0" xfId="97" applyFont="1" applyFill="1"/>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6"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7"/>
    <cellStyle name="Normal 6" xfId="98"/>
    <cellStyle name="Normal 7" xfId="102"/>
    <cellStyle name="Normal 8" xfId="105"/>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I14" sqref="I14"/>
    </sheetView>
  </sheetViews>
  <sheetFormatPr defaultRowHeight="12.75" x14ac:dyDescent="0.2"/>
  <sheetData>
    <row r="1" spans="1:12" ht="15.75" x14ac:dyDescent="0.25">
      <c r="A1" s="13" t="s">
        <v>0</v>
      </c>
      <c r="B1" s="5"/>
      <c r="C1" s="5"/>
      <c r="D1" s="5"/>
      <c r="E1" s="2"/>
      <c r="F1" s="2"/>
      <c r="G1" s="2"/>
      <c r="H1" s="2"/>
      <c r="I1" s="2"/>
      <c r="J1" s="4"/>
    </row>
    <row r="2" spans="1:12" ht="15.75" x14ac:dyDescent="0.25">
      <c r="A2" s="2"/>
      <c r="B2" s="1"/>
      <c r="C2" s="1"/>
      <c r="D2" s="1"/>
      <c r="E2" s="1"/>
      <c r="F2" s="1"/>
      <c r="G2" s="1"/>
      <c r="H2" s="1"/>
      <c r="I2" s="1"/>
      <c r="J2" s="1"/>
    </row>
    <row r="3" spans="1:12" x14ac:dyDescent="0.2">
      <c r="A3" s="57"/>
      <c r="B3" s="57"/>
      <c r="C3" s="57"/>
      <c r="D3" s="9" t="s">
        <v>7</v>
      </c>
      <c r="E3" s="10" t="s">
        <v>8</v>
      </c>
      <c r="F3" s="10" t="s">
        <v>9</v>
      </c>
      <c r="G3" s="10" t="s">
        <v>10</v>
      </c>
      <c r="H3" s="10" t="s">
        <v>11</v>
      </c>
      <c r="I3" s="11" t="s">
        <v>12</v>
      </c>
      <c r="J3" s="3"/>
    </row>
    <row r="4" spans="1:12" x14ac:dyDescent="0.2">
      <c r="A4" s="58" t="s">
        <v>24</v>
      </c>
      <c r="B4" s="58"/>
      <c r="C4" s="58"/>
      <c r="D4" s="43"/>
      <c r="E4" s="45">
        <v>8</v>
      </c>
      <c r="F4" s="45">
        <v>7</v>
      </c>
      <c r="G4" s="45">
        <v>28</v>
      </c>
      <c r="H4" s="45">
        <v>6.8</v>
      </c>
      <c r="I4" s="12">
        <f>SUM(E4:H4)</f>
        <v>49.8</v>
      </c>
      <c r="J4" s="4"/>
      <c r="K4" s="4"/>
      <c r="L4" s="4"/>
    </row>
    <row r="5" spans="1:12" x14ac:dyDescent="0.2">
      <c r="A5" s="56" t="s">
        <v>25</v>
      </c>
      <c r="B5" s="56"/>
      <c r="C5" s="56"/>
      <c r="D5" s="43"/>
      <c r="E5" s="45">
        <v>6</v>
      </c>
      <c r="F5" s="45">
        <v>4</v>
      </c>
      <c r="G5" s="45">
        <v>16</v>
      </c>
      <c r="H5" s="45">
        <v>4.8</v>
      </c>
      <c r="I5" s="12">
        <f t="shared" ref="I5:I6" si="0">SUM(E5:H5)</f>
        <v>30.8</v>
      </c>
      <c r="J5" s="4"/>
      <c r="K5" s="4"/>
      <c r="L5" s="4"/>
    </row>
    <row r="6" spans="1:12" x14ac:dyDescent="0.2">
      <c r="A6" s="56" t="s">
        <v>26</v>
      </c>
      <c r="B6" s="56"/>
      <c r="C6" s="56"/>
      <c r="D6" s="43"/>
      <c r="E6" s="45">
        <v>6</v>
      </c>
      <c r="F6" s="45">
        <v>8</v>
      </c>
      <c r="G6" s="45">
        <v>32</v>
      </c>
      <c r="H6" s="45">
        <v>6</v>
      </c>
      <c r="I6" s="12">
        <f t="shared" si="0"/>
        <v>52</v>
      </c>
      <c r="J6" s="4"/>
      <c r="K6" s="4"/>
      <c r="L6" s="4"/>
    </row>
    <row r="7" spans="1:12" x14ac:dyDescent="0.2">
      <c r="A7" s="56"/>
      <c r="B7" s="56"/>
      <c r="C7" s="56"/>
      <c r="D7" s="43"/>
      <c r="E7" s="43"/>
      <c r="F7" s="43"/>
      <c r="G7" s="43"/>
      <c r="H7" s="43"/>
      <c r="I7" s="12"/>
      <c r="J7" s="4"/>
    </row>
    <row r="8" spans="1:12" x14ac:dyDescent="0.2">
      <c r="A8" s="56"/>
      <c r="B8" s="56"/>
      <c r="C8" s="56"/>
      <c r="D8" s="43"/>
      <c r="E8" s="43"/>
      <c r="F8" s="43"/>
      <c r="G8" s="43"/>
      <c r="H8" s="43"/>
      <c r="I8" s="12"/>
      <c r="J8" s="4"/>
    </row>
    <row r="9" spans="1:12" x14ac:dyDescent="0.2">
      <c r="A9" s="56"/>
      <c r="B9" s="56"/>
      <c r="C9" s="56"/>
      <c r="D9" s="43"/>
      <c r="E9" s="43"/>
      <c r="F9" s="43"/>
      <c r="G9" s="43"/>
      <c r="H9" s="43"/>
      <c r="I9" s="12"/>
      <c r="J9" s="4"/>
    </row>
    <row r="10" spans="1:12" x14ac:dyDescent="0.2">
      <c r="A10" s="56"/>
      <c r="B10" s="56"/>
      <c r="C10" s="56"/>
      <c r="D10" s="43"/>
      <c r="E10" s="43"/>
      <c r="F10" s="43"/>
      <c r="G10" s="43"/>
      <c r="H10" s="43"/>
      <c r="I10" s="12"/>
      <c r="J10" s="4"/>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I14" sqref="I14"/>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57"/>
      <c r="B3" s="57"/>
      <c r="C3" s="57"/>
      <c r="D3" s="9" t="s">
        <v>7</v>
      </c>
      <c r="E3" s="10" t="s">
        <v>8</v>
      </c>
      <c r="F3" s="10" t="s">
        <v>9</v>
      </c>
      <c r="G3" s="10" t="s">
        <v>10</v>
      </c>
      <c r="H3" s="10" t="s">
        <v>11</v>
      </c>
      <c r="I3" s="11" t="s">
        <v>12</v>
      </c>
      <c r="J3" s="3"/>
    </row>
    <row r="4" spans="1:10" x14ac:dyDescent="0.2">
      <c r="A4" s="58" t="s">
        <v>24</v>
      </c>
      <c r="B4" s="58"/>
      <c r="C4" s="58"/>
      <c r="D4" s="42"/>
      <c r="E4" s="46">
        <v>9.6</v>
      </c>
      <c r="F4" s="46">
        <v>9</v>
      </c>
      <c r="G4" s="46">
        <v>39.200000000000003</v>
      </c>
      <c r="H4" s="46">
        <v>10</v>
      </c>
      <c r="I4" s="12">
        <f>SUM(E4:H4)</f>
        <v>67.800000000000011</v>
      </c>
      <c r="J4" s="4"/>
    </row>
    <row r="5" spans="1:10" x14ac:dyDescent="0.2">
      <c r="A5" s="56" t="s">
        <v>25</v>
      </c>
      <c r="B5" s="56"/>
      <c r="C5" s="56"/>
      <c r="D5" s="42"/>
      <c r="E5" s="46">
        <v>6.6</v>
      </c>
      <c r="F5" s="46">
        <v>8</v>
      </c>
      <c r="G5" s="46">
        <v>32</v>
      </c>
      <c r="H5" s="46">
        <v>8.6</v>
      </c>
      <c r="I5" s="12">
        <f t="shared" ref="I5:I6" si="0">SUM(E5:H5)</f>
        <v>55.2</v>
      </c>
      <c r="J5" s="4"/>
    </row>
    <row r="6" spans="1:10" x14ac:dyDescent="0.2">
      <c r="A6" s="56" t="s">
        <v>26</v>
      </c>
      <c r="B6" s="56"/>
      <c r="C6" s="56"/>
      <c r="D6" s="42"/>
      <c r="E6" s="46">
        <v>8</v>
      </c>
      <c r="F6" s="46">
        <v>8.8000000000000007</v>
      </c>
      <c r="G6" s="46">
        <v>33.6</v>
      </c>
      <c r="H6" s="46">
        <v>8.8000000000000007</v>
      </c>
      <c r="I6" s="12">
        <f t="shared" si="0"/>
        <v>59.2</v>
      </c>
      <c r="J6" s="4"/>
    </row>
    <row r="7" spans="1:10" x14ac:dyDescent="0.2">
      <c r="A7" s="56"/>
      <c r="B7" s="56"/>
      <c r="C7" s="56"/>
      <c r="D7" s="42"/>
      <c r="E7" s="42"/>
      <c r="F7" s="42"/>
      <c r="G7" s="42"/>
      <c r="H7" s="42"/>
      <c r="I7" s="12"/>
      <c r="J7" s="4"/>
    </row>
    <row r="8" spans="1:10" x14ac:dyDescent="0.2">
      <c r="A8" s="56"/>
      <c r="B8" s="56"/>
      <c r="C8" s="56"/>
      <c r="D8" s="42"/>
      <c r="E8" s="42"/>
      <c r="F8" s="42"/>
      <c r="G8" s="42"/>
      <c r="H8" s="42"/>
      <c r="I8" s="12"/>
      <c r="J8" s="4"/>
    </row>
    <row r="9" spans="1:10" x14ac:dyDescent="0.2">
      <c r="A9" s="56"/>
      <c r="B9" s="56"/>
      <c r="C9" s="56"/>
      <c r="D9" s="42"/>
      <c r="E9" s="42"/>
      <c r="F9" s="42"/>
      <c r="G9" s="42"/>
      <c r="H9" s="42"/>
      <c r="I9" s="12"/>
      <c r="J9" s="4"/>
    </row>
    <row r="10" spans="1:10" x14ac:dyDescent="0.2">
      <c r="A10" s="56"/>
      <c r="B10" s="56"/>
      <c r="C10" s="56"/>
      <c r="D10" s="42"/>
      <c r="E10" s="42"/>
      <c r="F10" s="42"/>
      <c r="G10" s="42"/>
      <c r="H10" s="42"/>
      <c r="I10" s="12"/>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I4" sqref="I4:I6"/>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57"/>
      <c r="B3" s="57"/>
      <c r="C3" s="57"/>
      <c r="D3" s="9" t="s">
        <v>7</v>
      </c>
      <c r="E3" s="10" t="s">
        <v>8</v>
      </c>
      <c r="F3" s="10" t="s">
        <v>9</v>
      </c>
      <c r="G3" s="10" t="s">
        <v>10</v>
      </c>
      <c r="H3" s="10" t="s">
        <v>11</v>
      </c>
      <c r="I3" s="11" t="s">
        <v>12</v>
      </c>
      <c r="J3" s="3"/>
    </row>
    <row r="4" spans="1:10" x14ac:dyDescent="0.2">
      <c r="A4" s="58" t="s">
        <v>24</v>
      </c>
      <c r="B4" s="58"/>
      <c r="C4" s="58"/>
      <c r="D4" s="41"/>
      <c r="E4" s="47">
        <v>9</v>
      </c>
      <c r="F4" s="47">
        <v>8.8000000000000007</v>
      </c>
      <c r="G4" s="47">
        <v>35.200000000000003</v>
      </c>
      <c r="H4" s="47">
        <v>9</v>
      </c>
      <c r="I4" s="12">
        <f>SUM(E4:H4)</f>
        <v>62</v>
      </c>
      <c r="J4" s="4"/>
    </row>
    <row r="5" spans="1:10" x14ac:dyDescent="0.2">
      <c r="A5" s="56" t="s">
        <v>25</v>
      </c>
      <c r="B5" s="56"/>
      <c r="C5" s="56"/>
      <c r="D5" s="41"/>
      <c r="E5" s="47">
        <v>6</v>
      </c>
      <c r="F5" s="47">
        <v>4.8</v>
      </c>
      <c r="G5" s="47">
        <v>19.2</v>
      </c>
      <c r="H5" s="47">
        <v>4</v>
      </c>
      <c r="I5" s="12">
        <f t="shared" ref="I5:I6" si="0">SUM(E5:H5)</f>
        <v>34</v>
      </c>
      <c r="J5" s="4"/>
    </row>
    <row r="6" spans="1:10" x14ac:dyDescent="0.2">
      <c r="A6" s="56" t="s">
        <v>26</v>
      </c>
      <c r="B6" s="56"/>
      <c r="C6" s="56"/>
      <c r="D6" s="41"/>
      <c r="E6" s="47">
        <v>8.8000000000000007</v>
      </c>
      <c r="F6" s="47">
        <v>8</v>
      </c>
      <c r="G6" s="47">
        <v>32</v>
      </c>
      <c r="H6" s="47">
        <v>9</v>
      </c>
      <c r="I6" s="12">
        <f t="shared" si="0"/>
        <v>57.8</v>
      </c>
      <c r="J6" s="4"/>
    </row>
    <row r="7" spans="1:10" x14ac:dyDescent="0.2">
      <c r="A7" s="56"/>
      <c r="B7" s="56"/>
      <c r="C7" s="56"/>
      <c r="D7" s="41"/>
      <c r="E7" s="41"/>
      <c r="F7" s="41"/>
      <c r="G7" s="41"/>
      <c r="H7" s="41"/>
      <c r="I7" s="12"/>
      <c r="J7" s="4"/>
    </row>
    <row r="8" spans="1:10" x14ac:dyDescent="0.2">
      <c r="A8" s="56"/>
      <c r="B8" s="56"/>
      <c r="C8" s="56"/>
      <c r="D8" s="41"/>
      <c r="E8" s="41"/>
      <c r="F8" s="41"/>
      <c r="G8" s="41"/>
      <c r="H8" s="41"/>
      <c r="I8" s="12"/>
      <c r="J8" s="4"/>
    </row>
    <row r="9" spans="1:10" x14ac:dyDescent="0.2">
      <c r="A9" s="56"/>
      <c r="B9" s="56"/>
      <c r="C9" s="56"/>
      <c r="D9" s="41"/>
      <c r="E9" s="41"/>
      <c r="F9" s="41"/>
      <c r="G9" s="41"/>
      <c r="H9" s="41"/>
      <c r="I9" s="12"/>
      <c r="J9" s="4"/>
    </row>
    <row r="10" spans="1:10" x14ac:dyDescent="0.2">
      <c r="A10" s="56"/>
      <c r="B10" s="56"/>
      <c r="C10" s="56"/>
      <c r="D10" s="41"/>
      <c r="E10" s="41"/>
      <c r="F10" s="41"/>
      <c r="G10" s="41"/>
      <c r="H10" s="41"/>
      <c r="I10" s="12"/>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J14" sqref="J14"/>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57"/>
      <c r="B3" s="57"/>
      <c r="C3" s="57"/>
      <c r="D3" s="9" t="s">
        <v>7</v>
      </c>
      <c r="E3" s="10" t="s">
        <v>8</v>
      </c>
      <c r="F3" s="10" t="s">
        <v>9</v>
      </c>
      <c r="G3" s="10" t="s">
        <v>10</v>
      </c>
      <c r="H3" s="10" t="s">
        <v>11</v>
      </c>
      <c r="I3" s="11" t="s">
        <v>12</v>
      </c>
      <c r="J3" s="3"/>
    </row>
    <row r="4" spans="1:10" x14ac:dyDescent="0.2">
      <c r="A4" s="58" t="s">
        <v>24</v>
      </c>
      <c r="B4" s="58"/>
      <c r="C4" s="58"/>
      <c r="D4" s="40"/>
      <c r="E4" s="48">
        <v>8</v>
      </c>
      <c r="F4" s="48">
        <v>10</v>
      </c>
      <c r="G4" s="48">
        <v>32</v>
      </c>
      <c r="H4" s="48">
        <v>10</v>
      </c>
      <c r="I4" s="12">
        <f>SUM(E4:H4)</f>
        <v>60</v>
      </c>
      <c r="J4" s="4"/>
    </row>
    <row r="5" spans="1:10" x14ac:dyDescent="0.2">
      <c r="A5" s="56" t="s">
        <v>25</v>
      </c>
      <c r="B5" s="56"/>
      <c r="C5" s="56"/>
      <c r="D5" s="40"/>
      <c r="E5" s="48">
        <v>6</v>
      </c>
      <c r="F5" s="48">
        <v>4</v>
      </c>
      <c r="G5" s="48">
        <v>16</v>
      </c>
      <c r="H5" s="48">
        <v>4</v>
      </c>
      <c r="I5" s="12">
        <f t="shared" ref="I5:I6" si="0">SUM(E5:H5)</f>
        <v>30</v>
      </c>
      <c r="J5" s="4"/>
    </row>
    <row r="6" spans="1:10" x14ac:dyDescent="0.2">
      <c r="A6" s="56" t="s">
        <v>26</v>
      </c>
      <c r="B6" s="56"/>
      <c r="C6" s="56"/>
      <c r="D6" s="40"/>
      <c r="E6" s="48">
        <v>8</v>
      </c>
      <c r="F6" s="48">
        <v>6</v>
      </c>
      <c r="G6" s="48">
        <v>24</v>
      </c>
      <c r="H6" s="48">
        <v>8</v>
      </c>
      <c r="I6" s="12">
        <f t="shared" si="0"/>
        <v>46</v>
      </c>
      <c r="J6" s="4"/>
    </row>
    <row r="7" spans="1:10" x14ac:dyDescent="0.2">
      <c r="A7" s="56"/>
      <c r="B7" s="56"/>
      <c r="C7" s="56"/>
      <c r="D7" s="40"/>
      <c r="E7" s="40"/>
      <c r="F7" s="40"/>
      <c r="G7" s="40"/>
      <c r="H7" s="40"/>
      <c r="I7" s="12"/>
      <c r="J7" s="4"/>
    </row>
    <row r="8" spans="1:10" x14ac:dyDescent="0.2">
      <c r="A8" s="56"/>
      <c r="B8" s="56"/>
      <c r="C8" s="56"/>
      <c r="D8" s="40"/>
      <c r="E8" s="40"/>
      <c r="F8" s="40"/>
      <c r="G8" s="40"/>
      <c r="H8" s="40"/>
      <c r="I8" s="12"/>
      <c r="J8" s="4"/>
    </row>
    <row r="9" spans="1:10" x14ac:dyDescent="0.2">
      <c r="A9" s="56"/>
      <c r="B9" s="56"/>
      <c r="C9" s="56"/>
      <c r="D9" s="40"/>
      <c r="E9" s="40"/>
      <c r="F9" s="40"/>
      <c r="G9" s="40"/>
      <c r="H9" s="40"/>
      <c r="I9" s="12"/>
      <c r="J9" s="4"/>
    </row>
    <row r="10" spans="1:10" x14ac:dyDescent="0.2">
      <c r="A10" s="56"/>
      <c r="B10" s="56"/>
      <c r="C10" s="56"/>
      <c r="D10" s="40"/>
      <c r="E10" s="40"/>
      <c r="F10" s="40"/>
      <c r="G10" s="40"/>
      <c r="H10" s="40"/>
      <c r="I10" s="12"/>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
  <sheetViews>
    <sheetView workbookViewId="0">
      <selection activeCell="D5" sqref="D5"/>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57"/>
      <c r="B3" s="57"/>
      <c r="C3" s="57"/>
      <c r="D3" s="9" t="s">
        <v>7</v>
      </c>
      <c r="E3" s="10" t="s">
        <v>8</v>
      </c>
      <c r="F3" s="10" t="s">
        <v>9</v>
      </c>
      <c r="G3" s="10" t="s">
        <v>10</v>
      </c>
      <c r="H3" s="10" t="s">
        <v>11</v>
      </c>
      <c r="I3" s="11" t="s">
        <v>12</v>
      </c>
      <c r="J3" s="3"/>
    </row>
    <row r="4" spans="1:10" x14ac:dyDescent="0.2">
      <c r="A4" s="58" t="s">
        <v>24</v>
      </c>
      <c r="B4" s="58"/>
      <c r="C4" s="58"/>
      <c r="D4" s="44">
        <v>12</v>
      </c>
      <c r="E4" s="44">
        <v>10</v>
      </c>
      <c r="F4" s="44">
        <v>10</v>
      </c>
      <c r="G4" s="44">
        <v>40</v>
      </c>
      <c r="H4" s="44">
        <v>10</v>
      </c>
      <c r="I4" s="12">
        <f>SUM(E4:H4)</f>
        <v>70</v>
      </c>
      <c r="J4" s="4"/>
    </row>
    <row r="5" spans="1:10" x14ac:dyDescent="0.2">
      <c r="A5" s="56" t="s">
        <v>25</v>
      </c>
      <c r="B5" s="56"/>
      <c r="C5" s="56"/>
      <c r="D5" s="44">
        <v>6</v>
      </c>
      <c r="E5" s="44">
        <v>10</v>
      </c>
      <c r="F5" s="44">
        <v>10</v>
      </c>
      <c r="G5" s="44">
        <v>40</v>
      </c>
      <c r="H5" s="44">
        <v>10</v>
      </c>
      <c r="I5" s="12">
        <f t="shared" ref="I5:I6" si="0">SUM(E5:H5)</f>
        <v>70</v>
      </c>
      <c r="J5" s="4"/>
    </row>
    <row r="6" spans="1:10" x14ac:dyDescent="0.2">
      <c r="A6" s="56" t="s">
        <v>26</v>
      </c>
      <c r="B6" s="56"/>
      <c r="C6" s="56"/>
      <c r="D6" s="44">
        <v>30</v>
      </c>
      <c r="E6" s="44">
        <v>10</v>
      </c>
      <c r="F6" s="44">
        <v>10</v>
      </c>
      <c r="G6" s="44">
        <v>40</v>
      </c>
      <c r="H6" s="44">
        <v>10</v>
      </c>
      <c r="I6" s="12">
        <f t="shared" si="0"/>
        <v>70</v>
      </c>
      <c r="J6" s="4"/>
    </row>
    <row r="7" spans="1:10" x14ac:dyDescent="0.2">
      <c r="A7" s="56"/>
      <c r="B7" s="56"/>
      <c r="C7" s="56"/>
      <c r="D7" s="6"/>
      <c r="E7" s="7"/>
      <c r="F7" s="7"/>
      <c r="G7" s="8"/>
      <c r="H7" s="8"/>
      <c r="I7" s="12"/>
      <c r="J7" s="4"/>
    </row>
    <row r="8" spans="1:10" x14ac:dyDescent="0.2">
      <c r="A8" s="56"/>
      <c r="B8" s="56"/>
      <c r="C8" s="56"/>
      <c r="D8" s="6"/>
      <c r="E8" s="7"/>
      <c r="F8" s="7"/>
      <c r="G8" s="8"/>
      <c r="H8" s="8"/>
      <c r="I8" s="12"/>
      <c r="J8" s="4"/>
    </row>
    <row r="9" spans="1:10" x14ac:dyDescent="0.2">
      <c r="A9" s="56"/>
      <c r="B9" s="56"/>
      <c r="C9" s="56"/>
      <c r="D9" s="6"/>
      <c r="E9" s="7"/>
      <c r="F9" s="7"/>
      <c r="G9" s="8"/>
      <c r="H9" s="8"/>
      <c r="I9" s="12"/>
      <c r="J9" s="4"/>
    </row>
    <row r="10" spans="1:10" x14ac:dyDescent="0.2">
      <c r="A10" s="56"/>
      <c r="B10" s="56"/>
      <c r="C10" s="56"/>
      <c r="D10" s="6"/>
      <c r="E10" s="7"/>
      <c r="F10" s="7"/>
      <c r="G10" s="8"/>
      <c r="H10" s="8"/>
      <c r="I10" s="12"/>
      <c r="J10" s="4"/>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4" workbookViewId="0">
      <selection activeCell="F14" sqref="F14"/>
    </sheetView>
  </sheetViews>
  <sheetFormatPr defaultRowHeight="15" x14ac:dyDescent="0.2"/>
  <cols>
    <col min="1" max="1" width="33" style="17" customWidth="1"/>
    <col min="2" max="5" width="7.7109375" style="17" customWidth="1"/>
    <col min="6" max="6" width="10.5703125" style="17" customWidth="1"/>
    <col min="7" max="7" width="7.7109375" style="17" customWidth="1"/>
    <col min="8" max="9" width="7.5703125" style="17" customWidth="1"/>
    <col min="10" max="12" width="7.7109375" style="17" customWidth="1"/>
    <col min="13" max="16384" width="9.140625" style="17"/>
  </cols>
  <sheetData>
    <row r="1" spans="1:15" ht="15.75" x14ac:dyDescent="0.25">
      <c r="A1" s="14" t="s">
        <v>13</v>
      </c>
      <c r="B1" s="14"/>
      <c r="C1" s="14"/>
      <c r="D1" s="14"/>
      <c r="E1" s="14"/>
      <c r="F1" s="14"/>
      <c r="G1" s="14"/>
      <c r="H1" s="14"/>
      <c r="I1" s="16"/>
      <c r="J1" s="16"/>
    </row>
    <row r="2" spans="1:15" ht="6" customHeight="1" x14ac:dyDescent="0.25">
      <c r="A2" s="14"/>
      <c r="B2" s="14"/>
      <c r="C2" s="14"/>
      <c r="D2" s="14"/>
      <c r="E2" s="14"/>
      <c r="F2" s="14"/>
      <c r="G2" s="14"/>
      <c r="H2" s="14"/>
      <c r="I2" s="16"/>
      <c r="J2" s="16"/>
    </row>
    <row r="3" spans="1:15" ht="15.75" x14ac:dyDescent="0.25">
      <c r="A3" s="61" t="s">
        <v>23</v>
      </c>
      <c r="B3" s="61"/>
      <c r="C3" s="61"/>
      <c r="D3" s="61"/>
      <c r="E3" s="61"/>
      <c r="F3" s="61"/>
      <c r="G3" s="61"/>
      <c r="H3" s="61"/>
      <c r="I3" s="16"/>
      <c r="J3" s="16"/>
    </row>
    <row r="4" spans="1:15" x14ac:dyDescent="0.2">
      <c r="A4" s="15"/>
      <c r="B4" s="15"/>
      <c r="C4" s="15"/>
      <c r="D4" s="15"/>
      <c r="E4" s="15"/>
      <c r="F4" s="15"/>
      <c r="G4" s="18"/>
      <c r="H4" s="18"/>
      <c r="I4" s="19"/>
      <c r="J4" s="19"/>
    </row>
    <row r="5" spans="1:15" ht="15.75" x14ac:dyDescent="0.25">
      <c r="G5" s="59" t="s">
        <v>19</v>
      </c>
      <c r="H5" s="59"/>
      <c r="I5" s="20"/>
      <c r="J5" s="21"/>
      <c r="K5" s="60" t="s">
        <v>20</v>
      </c>
      <c r="L5" s="60"/>
      <c r="M5" s="21"/>
      <c r="N5" s="59" t="s">
        <v>21</v>
      </c>
      <c r="O5" s="59"/>
    </row>
    <row r="6" spans="1:15" s="25" customFormat="1" ht="135" customHeight="1" x14ac:dyDescent="0.2">
      <c r="A6" s="22"/>
      <c r="B6" s="23" t="s">
        <v>2</v>
      </c>
      <c r="C6" s="23" t="s">
        <v>3</v>
      </c>
      <c r="D6" s="23" t="s">
        <v>4</v>
      </c>
      <c r="E6" s="23" t="s">
        <v>5</v>
      </c>
      <c r="F6" s="24" t="s">
        <v>6</v>
      </c>
      <c r="G6" s="23" t="s">
        <v>14</v>
      </c>
      <c r="H6" s="37" t="s">
        <v>15</v>
      </c>
      <c r="J6" s="24" t="str">
        <f>F6</f>
        <v>Evaluator 5</v>
      </c>
      <c r="K6" s="23" t="s">
        <v>17</v>
      </c>
      <c r="L6" s="37" t="s">
        <v>16</v>
      </c>
      <c r="N6" s="23" t="s">
        <v>1</v>
      </c>
      <c r="O6" s="37" t="s">
        <v>18</v>
      </c>
    </row>
    <row r="7" spans="1:15" ht="16.5" customHeight="1" x14ac:dyDescent="0.2">
      <c r="A7" s="34" t="str">
        <f>'Evaluator 5'!A4:D4</f>
        <v>Anthology</v>
      </c>
      <c r="B7" s="26">
        <f>'Evaluator 1'!I4</f>
        <v>49.8</v>
      </c>
      <c r="C7" s="26">
        <f>'Evaluator 2'!I4</f>
        <v>67.800000000000011</v>
      </c>
      <c r="D7" s="26">
        <f>'Evaluator 3'!I4</f>
        <v>62</v>
      </c>
      <c r="E7" s="26">
        <f>'Evaluator 4'!I4</f>
        <v>60</v>
      </c>
      <c r="F7" s="27">
        <f>'Evaluator 5'!I4</f>
        <v>70</v>
      </c>
      <c r="G7" s="26">
        <f>AVERAGE(B7:F7)</f>
        <v>61.92</v>
      </c>
      <c r="H7" s="38">
        <f>RANK(G7,$G$7:$G$9,0)</f>
        <v>1</v>
      </c>
      <c r="J7" s="30">
        <f>'Evaluator 5'!D4</f>
        <v>12</v>
      </c>
      <c r="K7" s="26">
        <f>AVERAGE(J7)</f>
        <v>12</v>
      </c>
      <c r="L7" s="38">
        <f>RANK(K7,$K$7:$K$9,0)</f>
        <v>2</v>
      </c>
      <c r="N7" s="31">
        <f>G7+K7</f>
        <v>73.92</v>
      </c>
      <c r="O7" s="38">
        <f>RANK(N7,$N$7:$N$9,0)</f>
        <v>2</v>
      </c>
    </row>
    <row r="8" spans="1:15" ht="16.5" customHeight="1" x14ac:dyDescent="0.2">
      <c r="A8" s="35" t="str">
        <f>'Evaluator 5'!A5:D5</f>
        <v>NextBee</v>
      </c>
      <c r="B8" s="28">
        <f>'Evaluator 1'!I5</f>
        <v>30.8</v>
      </c>
      <c r="C8" s="28">
        <f>'Evaluator 2'!I5</f>
        <v>55.2</v>
      </c>
      <c r="D8" s="28">
        <f>'Evaluator 3'!I5</f>
        <v>34</v>
      </c>
      <c r="E8" s="28">
        <f>'Evaluator 4'!I5</f>
        <v>30</v>
      </c>
      <c r="F8" s="29">
        <f>'Evaluator 5'!I5</f>
        <v>70</v>
      </c>
      <c r="G8" s="28">
        <f t="shared" ref="G8:G9" si="0">AVERAGE(B8:F8)</f>
        <v>44</v>
      </c>
      <c r="H8" s="39">
        <f>RANK(G8,$G$7:$G$9,0)</f>
        <v>3</v>
      </c>
      <c r="J8" s="32">
        <f>'Evaluator 5'!D5</f>
        <v>6</v>
      </c>
      <c r="K8" s="28">
        <f t="shared" ref="K8:K9" si="1">AVERAGE(J8)</f>
        <v>6</v>
      </c>
      <c r="L8" s="39">
        <f>RANK(K8,$K$7:$K$9,0)</f>
        <v>3</v>
      </c>
      <c r="N8" s="33">
        <f t="shared" ref="N8:N9" si="2">G8+K8</f>
        <v>50</v>
      </c>
      <c r="O8" s="39">
        <f>RANK(N8,$N$7:$N$9,0)</f>
        <v>3</v>
      </c>
    </row>
    <row r="9" spans="1:15" s="53" customFormat="1" ht="16.5" customHeight="1" x14ac:dyDescent="0.2">
      <c r="A9" s="49" t="str">
        <f>'Evaluator 5'!A6:D6</f>
        <v>Presence</v>
      </c>
      <c r="B9" s="50">
        <f>'Evaluator 1'!I6</f>
        <v>52</v>
      </c>
      <c r="C9" s="50">
        <f>'Evaluator 2'!I6</f>
        <v>59.2</v>
      </c>
      <c r="D9" s="50">
        <f>'Evaluator 3'!I6</f>
        <v>57.8</v>
      </c>
      <c r="E9" s="50">
        <f>'Evaluator 4'!I6</f>
        <v>46</v>
      </c>
      <c r="F9" s="51">
        <f>'Evaluator 5'!I6</f>
        <v>70</v>
      </c>
      <c r="G9" s="50">
        <f t="shared" si="0"/>
        <v>57</v>
      </c>
      <c r="H9" s="52">
        <f>RANK(G9,$G$7:$G$9,0)</f>
        <v>2</v>
      </c>
      <c r="J9" s="54">
        <f>'Evaluator 5'!D6</f>
        <v>30</v>
      </c>
      <c r="K9" s="50">
        <f t="shared" si="1"/>
        <v>30</v>
      </c>
      <c r="L9" s="52">
        <f>RANK(K9,$K$7:$K$9,0)</f>
        <v>1</v>
      </c>
      <c r="N9" s="55">
        <f t="shared" si="2"/>
        <v>87</v>
      </c>
      <c r="O9" s="52">
        <f>RANK(N9,$N$7:$N$9,0)</f>
        <v>1</v>
      </c>
    </row>
    <row r="28" spans="1:1" x14ac:dyDescent="0.2">
      <c r="A28" s="36" t="s">
        <v>22</v>
      </c>
    </row>
    <row r="29" spans="1:1" x14ac:dyDescent="0.2">
      <c r="A29" s="3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tabSelected="1" zoomScaleNormal="100" workbookViewId="0">
      <selection activeCell="H13" sqref="H13:J13"/>
    </sheetView>
  </sheetViews>
  <sheetFormatPr defaultRowHeight="12.75" x14ac:dyDescent="0.2"/>
  <cols>
    <col min="1" max="1" width="20.7109375" style="64" customWidth="1"/>
    <col min="2" max="16" width="9.5703125" style="64" customWidth="1"/>
    <col min="17" max="16384" width="9.140625" style="64"/>
  </cols>
  <sheetData>
    <row r="1" spans="1:16" ht="15.75" customHeight="1" x14ac:dyDescent="0.25">
      <c r="A1" s="62" t="s">
        <v>27</v>
      </c>
      <c r="B1" s="62"/>
      <c r="C1" s="62"/>
      <c r="D1" s="62"/>
      <c r="E1" s="62"/>
      <c r="F1" s="62"/>
      <c r="G1" s="62"/>
      <c r="H1" s="62"/>
      <c r="I1" s="62"/>
      <c r="J1" s="63"/>
    </row>
    <row r="2" spans="1:16" ht="15.75" x14ac:dyDescent="0.25">
      <c r="A2" s="65" t="s">
        <v>28</v>
      </c>
      <c r="B2" s="65"/>
      <c r="C2" s="65"/>
      <c r="D2" s="65"/>
      <c r="E2" s="65"/>
      <c r="F2" s="65"/>
      <c r="G2" s="65"/>
      <c r="H2" s="65"/>
      <c r="I2" s="65"/>
      <c r="J2" s="66"/>
    </row>
    <row r="3" spans="1:16" x14ac:dyDescent="0.2">
      <c r="A3" s="67" t="s">
        <v>29</v>
      </c>
      <c r="B3" s="68"/>
      <c r="C3" s="68"/>
      <c r="D3" s="68"/>
    </row>
    <row r="4" spans="1:16" ht="15" customHeight="1" x14ac:dyDescent="0.2">
      <c r="A4" s="67" t="s">
        <v>30</v>
      </c>
      <c r="B4" s="69" t="s">
        <v>31</v>
      </c>
      <c r="C4" s="69"/>
      <c r="D4" s="69"/>
      <c r="E4" s="70"/>
    </row>
    <row r="5" spans="1:16" ht="20.25" customHeight="1" x14ac:dyDescent="0.25">
      <c r="A5" s="71" t="s">
        <v>32</v>
      </c>
      <c r="B5" s="71"/>
      <c r="C5" s="72"/>
      <c r="D5" s="72"/>
      <c r="E5" s="72"/>
      <c r="F5" s="72"/>
      <c r="G5" s="72"/>
      <c r="H5" s="73"/>
      <c r="I5" s="73"/>
    </row>
    <row r="6" spans="1:16" ht="24.75" customHeight="1" thickBot="1" x14ac:dyDescent="0.25">
      <c r="A6" s="74"/>
      <c r="B6" s="75" t="s">
        <v>33</v>
      </c>
      <c r="C6" s="75"/>
      <c r="D6" s="75"/>
      <c r="E6" s="75"/>
      <c r="F6" s="75"/>
      <c r="G6" s="75"/>
      <c r="H6" s="75"/>
      <c r="I6" s="75"/>
    </row>
    <row r="7" spans="1:16" ht="15" customHeight="1" x14ac:dyDescent="0.25">
      <c r="B7" s="76"/>
    </row>
    <row r="8" spans="1:16" ht="15" customHeight="1" x14ac:dyDescent="0.25">
      <c r="B8" s="76"/>
    </row>
    <row r="9" spans="1:16" ht="15" customHeight="1" x14ac:dyDescent="0.25">
      <c r="B9" s="76"/>
    </row>
    <row r="10" spans="1:16" ht="15" customHeight="1" x14ac:dyDescent="0.2"/>
    <row r="11" spans="1:16" ht="11.25" customHeight="1" thickBot="1" x14ac:dyDescent="0.25"/>
    <row r="12" spans="1:16" s="77" customFormat="1" ht="13.5" thickBot="1" x14ac:dyDescent="0.25">
      <c r="B12" s="78" t="s">
        <v>34</v>
      </c>
      <c r="C12" s="79"/>
      <c r="D12" s="80"/>
      <c r="E12" s="78" t="s">
        <v>35</v>
      </c>
      <c r="F12" s="79"/>
      <c r="G12" s="80"/>
      <c r="H12" s="78" t="s">
        <v>36</v>
      </c>
      <c r="I12" s="79"/>
      <c r="J12" s="80"/>
      <c r="K12" s="78" t="s">
        <v>37</v>
      </c>
      <c r="L12" s="79"/>
      <c r="M12" s="80"/>
      <c r="N12" s="78" t="s">
        <v>38</v>
      </c>
      <c r="O12" s="79"/>
      <c r="P12" s="80"/>
    </row>
    <row r="13" spans="1:16" s="77" customFormat="1" ht="112.5" customHeight="1" x14ac:dyDescent="0.2">
      <c r="B13" s="81" t="s">
        <v>46</v>
      </c>
      <c r="C13" s="82"/>
      <c r="D13" s="83"/>
      <c r="E13" s="84" t="s">
        <v>39</v>
      </c>
      <c r="F13" s="85"/>
      <c r="G13" s="86"/>
      <c r="H13" s="84" t="s">
        <v>40</v>
      </c>
      <c r="I13" s="85"/>
      <c r="J13" s="86"/>
      <c r="K13" s="84" t="s">
        <v>41</v>
      </c>
      <c r="L13" s="85"/>
      <c r="M13" s="86"/>
      <c r="N13" s="84" t="s">
        <v>42</v>
      </c>
      <c r="O13" s="85"/>
      <c r="P13" s="86"/>
    </row>
    <row r="14" spans="1:16" s="91" customFormat="1" ht="11.25" customHeight="1" x14ac:dyDescent="0.2">
      <c r="A14" s="87"/>
      <c r="B14" s="88" t="s">
        <v>43</v>
      </c>
      <c r="C14" s="89"/>
      <c r="D14" s="90"/>
      <c r="E14" s="88" t="s">
        <v>43</v>
      </c>
      <c r="F14" s="89"/>
      <c r="G14" s="90"/>
      <c r="H14" s="88" t="s">
        <v>43</v>
      </c>
      <c r="I14" s="89"/>
      <c r="J14" s="90"/>
      <c r="K14" s="88" t="s">
        <v>43</v>
      </c>
      <c r="L14" s="89"/>
      <c r="M14" s="90"/>
      <c r="N14" s="88" t="s">
        <v>43</v>
      </c>
      <c r="O14" s="89"/>
      <c r="P14" s="90"/>
    </row>
    <row r="15" spans="1:16" s="91" customFormat="1" x14ac:dyDescent="0.2">
      <c r="A15" s="92" t="s">
        <v>24</v>
      </c>
      <c r="B15" s="93"/>
      <c r="C15" s="94"/>
      <c r="D15" s="95"/>
      <c r="E15" s="93"/>
      <c r="F15" s="94"/>
      <c r="G15" s="95"/>
      <c r="H15" s="93"/>
      <c r="I15" s="94"/>
      <c r="J15" s="95"/>
      <c r="K15" s="93"/>
      <c r="L15" s="94"/>
      <c r="M15" s="95"/>
      <c r="N15" s="93"/>
      <c r="O15" s="94"/>
      <c r="P15" s="95"/>
    </row>
    <row r="16" spans="1:16" s="91" customFormat="1" x14ac:dyDescent="0.2">
      <c r="A16" s="92" t="s">
        <v>25</v>
      </c>
      <c r="B16" s="96"/>
      <c r="C16" s="97"/>
      <c r="D16" s="98"/>
      <c r="E16" s="96"/>
      <c r="F16" s="97"/>
      <c r="G16" s="98"/>
      <c r="H16" s="96"/>
      <c r="I16" s="97"/>
      <c r="J16" s="98"/>
      <c r="K16" s="96"/>
      <c r="L16" s="97"/>
      <c r="M16" s="98"/>
      <c r="N16" s="96"/>
      <c r="O16" s="97"/>
      <c r="P16" s="98"/>
    </row>
    <row r="17" spans="1:16" s="91" customFormat="1" x14ac:dyDescent="0.2">
      <c r="A17" s="92" t="s">
        <v>26</v>
      </c>
      <c r="B17" s="96"/>
      <c r="C17" s="97"/>
      <c r="D17" s="98"/>
      <c r="E17" s="96"/>
      <c r="F17" s="97"/>
      <c r="G17" s="98"/>
      <c r="H17" s="96"/>
      <c r="I17" s="97"/>
      <c r="J17" s="98"/>
      <c r="K17" s="96"/>
      <c r="L17" s="97"/>
      <c r="M17" s="98"/>
      <c r="N17" s="96"/>
      <c r="O17" s="97"/>
      <c r="P17" s="98"/>
    </row>
    <row r="18" spans="1:16" s="100" customFormat="1" ht="7.5" customHeight="1" x14ac:dyDescent="0.2">
      <c r="A18" s="99"/>
      <c r="B18" s="99"/>
      <c r="C18" s="99"/>
      <c r="D18" s="99"/>
      <c r="E18" s="99"/>
      <c r="F18" s="99"/>
      <c r="G18" s="99"/>
      <c r="H18" s="99"/>
      <c r="I18" s="99"/>
      <c r="J18" s="99"/>
      <c r="K18" s="99"/>
      <c r="L18" s="99"/>
      <c r="M18" s="99"/>
      <c r="N18" s="99"/>
      <c r="O18" s="99"/>
      <c r="P18" s="99"/>
    </row>
    <row r="19" spans="1:16" s="101" customFormat="1" ht="6.75" customHeight="1" x14ac:dyDescent="0.2"/>
    <row r="21" spans="1:16" x14ac:dyDescent="0.2">
      <c r="A21" s="102"/>
      <c r="G21" s="103"/>
      <c r="H21" s="103"/>
    </row>
    <row r="22" spans="1:16" x14ac:dyDescent="0.2">
      <c r="A22" s="104" t="s">
        <v>44</v>
      </c>
      <c r="G22" s="103"/>
      <c r="H22" s="103"/>
      <c r="I22" s="103"/>
      <c r="J22" s="103"/>
    </row>
    <row r="23" spans="1:16" ht="15" x14ac:dyDescent="0.25">
      <c r="A23" s="105"/>
      <c r="B23" s="106"/>
      <c r="C23" s="76"/>
      <c r="G23" s="103"/>
      <c r="H23" s="103"/>
      <c r="I23" s="103"/>
      <c r="J23" s="103"/>
    </row>
    <row r="24" spans="1:16" ht="15" x14ac:dyDescent="0.25">
      <c r="A24" s="105"/>
      <c r="B24" s="106"/>
      <c r="C24" s="76"/>
      <c r="G24" s="103"/>
      <c r="H24" s="103"/>
      <c r="I24" s="103"/>
      <c r="J24" s="103"/>
    </row>
    <row r="25" spans="1:16" ht="15" x14ac:dyDescent="0.25">
      <c r="B25" s="106"/>
      <c r="C25" s="76"/>
      <c r="G25" s="103"/>
      <c r="H25" s="103"/>
      <c r="I25" s="103"/>
      <c r="J25" s="103"/>
    </row>
    <row r="26" spans="1:16" ht="15" x14ac:dyDescent="0.25">
      <c r="B26" s="106"/>
      <c r="C26" s="76"/>
      <c r="G26" s="103"/>
      <c r="H26" s="103"/>
      <c r="I26" s="103"/>
      <c r="J26" s="103"/>
    </row>
    <row r="27" spans="1:16" ht="15" x14ac:dyDescent="0.25">
      <c r="B27" s="106"/>
      <c r="C27" s="76"/>
      <c r="G27" s="103"/>
      <c r="H27" s="103"/>
      <c r="I27" s="103"/>
      <c r="J27" s="103"/>
    </row>
    <row r="28" spans="1:16" x14ac:dyDescent="0.2">
      <c r="I28" s="103"/>
      <c r="J28" s="103"/>
      <c r="K28" s="103"/>
      <c r="L28" s="103"/>
    </row>
    <row r="29" spans="1:16" x14ac:dyDescent="0.2">
      <c r="I29" s="103"/>
      <c r="J29" s="103"/>
      <c r="K29" s="103"/>
      <c r="L29" s="103"/>
      <c r="M29" s="103"/>
    </row>
    <row r="30" spans="1:16" x14ac:dyDescent="0.2">
      <c r="L30" s="103"/>
      <c r="M30" s="103"/>
    </row>
    <row r="31" spans="1:16" x14ac:dyDescent="0.2">
      <c r="L31" s="103"/>
      <c r="M31" s="103"/>
    </row>
    <row r="32" spans="1:16" x14ac:dyDescent="0.2">
      <c r="L32" s="103"/>
      <c r="M32" s="103"/>
    </row>
    <row r="33" spans="1:13" x14ac:dyDescent="0.2">
      <c r="L33" s="103"/>
      <c r="M33" s="103"/>
    </row>
    <row r="46" spans="1:13" x14ac:dyDescent="0.2">
      <c r="A46" s="107" t="s">
        <v>45</v>
      </c>
    </row>
  </sheetData>
  <mergeCells count="36">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2021-05-19T17:17:41Z</dcterms:modified>
</cp:coreProperties>
</file>