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O7" i="1" l="1"/>
  <c r="H7" i="1"/>
  <c r="H4" i="4"/>
  <c r="H4" i="5"/>
  <c r="H4" i="2"/>
  <c r="H5" i="2"/>
  <c r="H6" i="2"/>
  <c r="H5" i="4" l="1"/>
  <c r="F8" i="1" s="1"/>
  <c r="H6" i="4"/>
  <c r="F9" i="1" s="1"/>
  <c r="F7" i="1"/>
  <c r="J7" i="1"/>
  <c r="K7" i="1" s="1"/>
  <c r="J9" i="1"/>
  <c r="K9" i="1" s="1"/>
  <c r="J8" i="1"/>
  <c r="K8" i="1" s="1"/>
  <c r="J6" i="1"/>
  <c r="H6" i="9"/>
  <c r="E9" i="1" s="1"/>
  <c r="H5" i="9"/>
  <c r="E8" i="1" s="1"/>
  <c r="H4" i="9"/>
  <c r="E7" i="1" s="1"/>
  <c r="H6" i="5"/>
  <c r="D9" i="1" s="1"/>
  <c r="H5" i="5"/>
  <c r="D8" i="1" s="1"/>
  <c r="D7" i="1"/>
  <c r="H6" i="3"/>
  <c r="C9" i="1" s="1"/>
  <c r="H5" i="3"/>
  <c r="C8" i="1" s="1"/>
  <c r="H4" i="3"/>
  <c r="C7" i="1" s="1"/>
  <c r="L8" i="1" l="1"/>
  <c r="L9" i="1"/>
  <c r="L7" i="1"/>
  <c r="B8" i="1"/>
  <c r="B9" i="1"/>
  <c r="B7" i="1"/>
  <c r="A8" i="1" l="1"/>
  <c r="A9" i="1"/>
  <c r="A7" i="1"/>
  <c r="G7" i="1" l="1"/>
  <c r="N7" i="1" s="1"/>
  <c r="G9" i="1"/>
  <c r="N9" i="1" s="1"/>
  <c r="G8" i="1"/>
  <c r="N8" i="1" s="1"/>
  <c r="O8" i="1" l="1"/>
  <c r="O9" i="1"/>
  <c r="H8" i="1"/>
  <c r="H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<sst xmlns="http://schemas.openxmlformats.org/spreadsheetml/2006/main" count="85" uniqueCount="43">
  <si>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</si>
  <si>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</si>
  <si>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</si>
  <si>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</si>
  <si>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</si>
  <si>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</si>
  <si>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</si>
  <si>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</si>
  <si>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</si>
  <si>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</si>
  <si>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</si>
  <si>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</si>
  <si>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</si>
  <si>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</si>
  <si>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</si>
  <si>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</si>
  <si>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</si>
  <si>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</si>
  <si>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</si>
  <si>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</si>
  <si>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</si>
  <si>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</si>
  <si>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RFP730-21008 Direct Mail Services</t>
  </si>
  <si>
    <t>Marketing Communication Resource</t>
  </si>
  <si>
    <t>Quadient</t>
  </si>
  <si>
    <t>Ricoh</t>
  </si>
  <si>
    <t xml:space="preserve">University of Houston Evaluation Matrix </t>
  </si>
  <si>
    <t>RFP730 -21008 Direct Mail Service</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</si>
  <si>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</si>
  <si>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</si>
  <si>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</si>
  <si>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</si>
  <si>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</si>
  <si>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</si>
  <si>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</si>
  <si>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</si>
  <si>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Demonstrated ability of the Contractor to fulfill current and predicted University needs:
Respondent’s demonstrated professional experience performing the requested services of similar types and size.
Prospective providers should submit any information that documents successful and reliable experience in past performances similar to those of the requirements of this proposal.
Guaranteed turnaround time
</t>
  </si>
  <si>
    <t xml:space="preserve">Experience – with not-for –profit organizations and in conducting required services, SAMPLES of previous related work
Provide the following information related to three university clients for whom you have successfully completed projects of this type and this magnitude: 
a. Name, address, and the telephone number of the client and a representative who may be contacted.
b. Dates of that relationship
c. A brief written description of the services performed.
</t>
  </si>
  <si>
    <t>Quality assurance plan and control measures implemented and maintained by the Contractor.</t>
  </si>
  <si>
    <t>Points (1-5)</t>
  </si>
  <si>
    <t xml:space="preserve">Committee Members: </t>
  </si>
  <si>
    <t>Updated: 10/19</t>
  </si>
  <si>
    <t>Cost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</si>
</sst>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9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41" fillId="0" borderId="16" xfId="98" applyFont="1" applyBorder="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0" borderId="0" xfId="98" applyFont="1" applyFill="1"/>
    <xf numFmtId="0" fontId="14" fillId="0" borderId="0" xfId="98" applyFont="1" applyFill="1"/>
    <xf numFmtId="0" fontId="43" fillId="25" borderId="0" xfId="102" applyFont="1" applyFill="1" applyBorder="1" applyAlignment="1">
      <alignment horizontal="left"/>
    </xf>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42" fillId="25" borderId="0" xfId="102" applyFont="1" applyFill="1" applyBorder="1" applyAlignment="1"/>
    <xf numFmtId="0" fontId="45" fillId="25" borderId="0" xfId="103" applyFont="1" applyFill="1" applyAlignment="1">
      <alignment horizontal="left" wrapText="1"/>
    </xf>
    <xf numFmtId="0" fontId="45" fillId="25" borderId="0" xfId="103" applyFont="1" applyFill="1" applyAlignment="1">
      <alignment wrapText="1"/>
    </xf>
    <xf numFmtId="0" fontId="14" fillId="25" borderId="0" xfId="98" applyFont="1" applyFill="1" applyAlignment="1"/>
    <xf numFmtId="0" fontId="14" fillId="26" borderId="17" xfId="98" applyFont="1" applyFill="1" applyBorder="1" applyAlignment="1">
      <alignment horizontal="center" wrapText="1"/>
    </xf>
    <xf numFmtId="0" fontId="46" fillId="25" borderId="0" xfId="98" applyFont="1" applyFill="1" applyAlignment="1">
      <alignment horizontal="left" wrapText="1"/>
    </xf>
    <xf numFmtId="0" fontId="44" fillId="25" borderId="0" xfId="103" applyFill="1"/>
    <xf numFmtId="0" fontId="14" fillId="25" borderId="0" xfId="98" applyFont="1" applyFill="1" applyAlignment="1">
      <alignment horizontal="center"/>
    </xf>
    <xf numFmtId="0" fontId="41" fillId="27" borderId="18" xfId="98" applyFont="1" applyFill="1" applyBorder="1" applyAlignment="1">
      <alignment horizontal="left"/>
    </xf>
    <xf numFmtId="0" fontId="41" fillId="27" borderId="19" xfId="98" applyFont="1" applyFill="1" applyBorder="1" applyAlignment="1">
      <alignment horizontal="left"/>
    </xf>
    <xf numFmtId="0" fontId="41" fillId="27" borderId="20" xfId="98" applyFont="1" applyFill="1" applyBorder="1" applyAlignment="1">
      <alignment horizontal="left"/>
    </xf>
    <xf numFmtId="0" fontId="47"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20" xfId="98" applyFont="1" applyFill="1" applyBorder="1" applyAlignment="1">
      <alignment horizontal="left" vertical="top" wrapText="1"/>
    </xf>
    <xf numFmtId="0" fontId="40" fillId="25" borderId="18" xfId="98" applyFont="1" applyFill="1" applyBorder="1" applyAlignment="1">
      <alignment horizontal="left" vertical="top" wrapText="1"/>
    </xf>
    <xf numFmtId="0" fontId="48" fillId="25" borderId="0" xfId="98" applyFont="1" applyFill="1" applyAlignment="1">
      <alignment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4" borderId="23" xfId="98" applyFont="1" applyFill="1" applyBorder="1" applyAlignment="1">
      <alignment horizontal="center"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4" xfId="98" applyFont="1" applyFill="1" applyBorder="1" applyAlignment="1">
      <alignment horizontal="center"/>
    </xf>
    <xf numFmtId="0" fontId="46"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5" xfId="98" applyFont="1" applyFill="1" applyBorder="1" applyAlignment="1">
      <alignment horizontal="center"/>
    </xf>
    <xf numFmtId="0" fontId="14" fillId="28" borderId="0" xfId="98" applyFont="1" applyFill="1" applyBorder="1"/>
    <xf numFmtId="0" fontId="14" fillId="28" borderId="16"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50" fillId="0" borderId="0" xfId="102" applyFont="1" applyAlignment="1">
      <alignment horizontal="left"/>
    </xf>
    <xf numFmtId="0" fontId="46" fillId="25" borderId="0" xfId="98" applyFont="1" applyFill="1"/>
    <xf numFmtId="0" fontId="40"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4010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A4" sqref="A4:C6"/>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5"/>
      <c r="B3" s="45"/>
      <c r="C3" s="45"/>
      <c r="D3" s="9" t="s">
        <v>7</v>
      </c>
      <c r="E3" s="10" t="s">
        <v>8</v>
      </c>
      <c r="F3" s="10" t="s">
        <v>9</v>
      </c>
      <c r="G3" s="10" t="s">
        <v>10</v>
      </c>
      <c r="H3" s="11" t="s">
        <v>11</v>
      </c>
    </row>
    <row r="4" spans="1:11" x14ac:dyDescent="0.2">
      <c r="A4" s="47" t="s">
        <v>23</v>
      </c>
      <c r="B4" s="47"/>
      <c r="C4" s="47"/>
      <c r="D4" s="40">
        <v>0</v>
      </c>
      <c r="E4" s="40">
        <v>28</v>
      </c>
      <c r="F4" s="40">
        <v>6</v>
      </c>
      <c r="G4" s="40">
        <v>8</v>
      </c>
      <c r="H4" s="12">
        <f>SUM(D4:G4)</f>
        <v>42</v>
      </c>
    </row>
    <row r="5" spans="1:11" x14ac:dyDescent="0.2">
      <c r="A5" s="46" t="s">
        <v>24</v>
      </c>
      <c r="B5" s="46"/>
      <c r="C5" s="46"/>
      <c r="D5" s="40">
        <v>0</v>
      </c>
      <c r="E5" s="40">
        <v>21</v>
      </c>
      <c r="F5" s="40">
        <v>6</v>
      </c>
      <c r="G5" s="40">
        <v>6</v>
      </c>
      <c r="H5" s="12">
        <f>SUM(D5:G5)</f>
        <v>33</v>
      </c>
      <c r="K5" s="5"/>
    </row>
    <row r="6" spans="1:11" x14ac:dyDescent="0.2">
      <c r="A6" s="46" t="s">
        <v>25</v>
      </c>
      <c r="B6" s="46"/>
      <c r="C6" s="46"/>
      <c r="D6" s="40">
        <v>0</v>
      </c>
      <c r="E6" s="40">
        <v>14</v>
      </c>
      <c r="F6" s="40">
        <v>6</v>
      </c>
      <c r="G6" s="40">
        <v>4</v>
      </c>
      <c r="H6" s="12">
        <f>SUM(D6:G6)</f>
        <v>24</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J20" sqref="J20"/>
    </sheetView>
  </sheetViews>
  <sheetFormatPr defaultRowHeight="12.75" x14ac:dyDescent="0.2"/>
  <sheetData>
    <row r="1" spans="1:8" ht="15.75" x14ac:dyDescent="0.25">
      <c r="A1" s="13" t="s">
        <v>0</v>
      </c>
      <c r="B1" s="8"/>
      <c r="C1" s="8"/>
      <c r="D1" s="8"/>
      <c r="E1" s="4"/>
      <c r="F1" s="4"/>
      <c r="G1" s="4"/>
      <c r="H1" s="4"/>
    </row>
    <row r="2" spans="1:8" ht="15.75" x14ac:dyDescent="0.25">
      <c r="A2" s="4"/>
      <c r="B2" s="3"/>
      <c r="C2" s="3"/>
      <c r="D2" s="3"/>
      <c r="E2" s="3"/>
      <c r="F2" s="3"/>
      <c r="G2" s="3"/>
      <c r="H2" s="3"/>
    </row>
    <row r="3" spans="1:8" x14ac:dyDescent="0.2">
      <c r="A3" s="45"/>
      <c r="B3" s="45"/>
      <c r="C3" s="45"/>
      <c r="D3" s="9" t="s">
        <v>7</v>
      </c>
      <c r="E3" s="10" t="s">
        <v>8</v>
      </c>
      <c r="F3" s="10" t="s">
        <v>9</v>
      </c>
      <c r="G3" s="10" t="s">
        <v>10</v>
      </c>
      <c r="H3" s="11" t="s">
        <v>11</v>
      </c>
    </row>
    <row r="4" spans="1:8" x14ac:dyDescent="0.2">
      <c r="A4" s="46" t="s">
        <v>23</v>
      </c>
      <c r="B4" s="46"/>
      <c r="C4" s="46"/>
      <c r="D4" s="41">
        <v>0</v>
      </c>
      <c r="E4" s="41">
        <v>28</v>
      </c>
      <c r="F4" s="41">
        <v>9</v>
      </c>
      <c r="G4" s="41">
        <v>8</v>
      </c>
      <c r="H4" s="12">
        <f>SUM(D4:G4)</f>
        <v>45</v>
      </c>
    </row>
    <row r="5" spans="1:8" x14ac:dyDescent="0.2">
      <c r="A5" s="46" t="s">
        <v>24</v>
      </c>
      <c r="B5" s="46"/>
      <c r="C5" s="46"/>
      <c r="D5" s="41">
        <v>0</v>
      </c>
      <c r="E5" s="41">
        <v>7</v>
      </c>
      <c r="F5" s="41">
        <v>3</v>
      </c>
      <c r="G5" s="41">
        <v>2</v>
      </c>
      <c r="H5" s="12">
        <f>SUM(D5:G5)</f>
        <v>12</v>
      </c>
    </row>
    <row r="6" spans="1:8" x14ac:dyDescent="0.2">
      <c r="A6" s="46" t="s">
        <v>25</v>
      </c>
      <c r="B6" s="46"/>
      <c r="C6" s="46"/>
      <c r="D6" s="41">
        <v>0</v>
      </c>
      <c r="E6" s="41">
        <v>7</v>
      </c>
      <c r="F6" s="41">
        <v>3</v>
      </c>
      <c r="G6" s="41">
        <v>4</v>
      </c>
      <c r="H6" s="12">
        <f>SUM(D6:G6)</f>
        <v>14</v>
      </c>
    </row>
  </sheetData>
  <mergeCells count="4">
    <mergeCell ref="A3:C3"/>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C6"/>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7" t="s">
        <v>23</v>
      </c>
      <c r="B4" s="47"/>
      <c r="C4" s="47"/>
      <c r="D4" s="42">
        <v>0</v>
      </c>
      <c r="E4" s="42">
        <v>30.800000000000004</v>
      </c>
      <c r="F4" s="42">
        <v>13.200000000000001</v>
      </c>
      <c r="G4" s="42">
        <v>8.8000000000000007</v>
      </c>
      <c r="H4" s="12">
        <f>SUM(D4:G4)</f>
        <v>52.800000000000011</v>
      </c>
      <c r="I4" s="7"/>
    </row>
    <row r="5" spans="1:9" x14ac:dyDescent="0.2">
      <c r="A5" s="46" t="s">
        <v>24</v>
      </c>
      <c r="B5" s="46"/>
      <c r="C5" s="46"/>
      <c r="D5" s="42">
        <v>0</v>
      </c>
      <c r="E5" s="42">
        <v>16.8</v>
      </c>
      <c r="F5" s="42">
        <v>7.1999999999999993</v>
      </c>
      <c r="G5" s="42">
        <v>4.8</v>
      </c>
      <c r="H5" s="12">
        <f>SUM(D5:G5)</f>
        <v>28.8</v>
      </c>
      <c r="I5" s="7"/>
    </row>
    <row r="6" spans="1:9" x14ac:dyDescent="0.2">
      <c r="A6" s="46" t="s">
        <v>25</v>
      </c>
      <c r="B6" s="46"/>
      <c r="C6" s="46"/>
      <c r="D6" s="42">
        <v>0</v>
      </c>
      <c r="E6" s="42">
        <v>9.7999999999999989</v>
      </c>
      <c r="F6" s="42">
        <v>7.1999999999999993</v>
      </c>
      <c r="G6" s="42">
        <v>5</v>
      </c>
      <c r="H6" s="12">
        <f>SUM(D6:G6)</f>
        <v>22</v>
      </c>
      <c r="I6" s="7"/>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C6"/>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7" t="s">
        <v>23</v>
      </c>
      <c r="B4" s="47"/>
      <c r="C4" s="47"/>
      <c r="D4" s="43">
        <v>0</v>
      </c>
      <c r="E4" s="43">
        <v>35</v>
      </c>
      <c r="F4" s="43">
        <v>15</v>
      </c>
      <c r="G4" s="43">
        <v>10</v>
      </c>
      <c r="H4" s="12">
        <f>SUM(D4:G4)</f>
        <v>60</v>
      </c>
      <c r="I4" s="7"/>
    </row>
    <row r="5" spans="1:9" x14ac:dyDescent="0.2">
      <c r="A5" s="46" t="s">
        <v>24</v>
      </c>
      <c r="B5" s="46"/>
      <c r="C5" s="46"/>
      <c r="D5" s="43">
        <v>0</v>
      </c>
      <c r="E5" s="43">
        <v>21</v>
      </c>
      <c r="F5" s="43">
        <v>9</v>
      </c>
      <c r="G5" s="43">
        <v>6</v>
      </c>
      <c r="H5" s="12">
        <f>SUM(D5:G5)</f>
        <v>36</v>
      </c>
      <c r="I5" s="7"/>
    </row>
    <row r="6" spans="1:9" x14ac:dyDescent="0.2">
      <c r="A6" s="46" t="s">
        <v>25</v>
      </c>
      <c r="B6" s="46"/>
      <c r="C6" s="46"/>
      <c r="D6" s="43">
        <v>0</v>
      </c>
      <c r="E6" s="43">
        <v>28</v>
      </c>
      <c r="F6" s="43">
        <v>12</v>
      </c>
      <c r="G6" s="43">
        <v>8</v>
      </c>
      <c r="H6" s="12">
        <f>SUM(D6:G6)</f>
        <v>48</v>
      </c>
      <c r="I6" s="7"/>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
  <sheetViews>
    <sheetView workbookViewId="0">
      <selection activeCell="A4" sqref="A4:C6"/>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7" t="s">
        <v>23</v>
      </c>
      <c r="B4" s="47"/>
      <c r="C4" s="47"/>
      <c r="D4" s="44">
        <v>32</v>
      </c>
      <c r="E4" s="44">
        <v>28</v>
      </c>
      <c r="F4" s="44">
        <v>12</v>
      </c>
      <c r="G4" s="44">
        <v>8</v>
      </c>
      <c r="H4" s="12">
        <f>SUM(E4:G4)</f>
        <v>48</v>
      </c>
      <c r="I4" s="7"/>
    </row>
    <row r="5" spans="1:9" x14ac:dyDescent="0.2">
      <c r="A5" s="46" t="s">
        <v>24</v>
      </c>
      <c r="B5" s="46"/>
      <c r="C5" s="46"/>
      <c r="D5" s="44">
        <v>8</v>
      </c>
      <c r="E5" s="44">
        <v>14</v>
      </c>
      <c r="F5" s="44">
        <v>3</v>
      </c>
      <c r="G5" s="44">
        <v>4</v>
      </c>
      <c r="H5" s="12">
        <f>SUM(E5:G5)</f>
        <v>21</v>
      </c>
      <c r="I5" s="7"/>
    </row>
    <row r="6" spans="1:9" x14ac:dyDescent="0.2">
      <c r="A6" s="46" t="s">
        <v>25</v>
      </c>
      <c r="B6" s="46"/>
      <c r="C6" s="46"/>
      <c r="D6" s="44">
        <v>16</v>
      </c>
      <c r="E6" s="44">
        <v>14</v>
      </c>
      <c r="F6" s="44">
        <v>3</v>
      </c>
      <c r="G6" s="44">
        <v>4</v>
      </c>
      <c r="H6" s="12">
        <f>SUM(E6:G6)</f>
        <v>21</v>
      </c>
      <c r="I6" s="7"/>
    </row>
  </sheetData>
  <mergeCells count="4">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C19" sqref="C19"/>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50" t="s">
        <v>22</v>
      </c>
      <c r="B3" s="50"/>
      <c r="C3" s="50"/>
      <c r="D3" s="50"/>
      <c r="E3" s="50"/>
      <c r="F3" s="50"/>
      <c r="G3" s="50"/>
      <c r="H3" s="50"/>
      <c r="I3" s="16"/>
      <c r="J3" s="16"/>
    </row>
    <row r="4" spans="1:15" x14ac:dyDescent="0.2">
      <c r="A4" s="15"/>
      <c r="B4" s="15"/>
      <c r="C4" s="15"/>
      <c r="D4" s="15"/>
      <c r="E4" s="15"/>
      <c r="F4" s="15"/>
      <c r="G4" s="18"/>
      <c r="H4" s="18"/>
      <c r="I4" s="19"/>
      <c r="J4" s="19"/>
    </row>
    <row r="5" spans="1:15" ht="15.75" x14ac:dyDescent="0.25">
      <c r="G5" s="48" t="s">
        <v>18</v>
      </c>
      <c r="H5" s="48"/>
      <c r="I5" s="20"/>
      <c r="J5" s="21"/>
      <c r="K5" s="49" t="s">
        <v>19</v>
      </c>
      <c r="L5" s="49"/>
      <c r="M5" s="21"/>
      <c r="N5" s="48" t="s">
        <v>20</v>
      </c>
      <c r="O5" s="48"/>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Marketing Communication Resource</v>
      </c>
      <c r="B7" s="26">
        <f>'Evaluator 1'!H4</f>
        <v>42</v>
      </c>
      <c r="C7" s="26">
        <f>'Evaluator 2'!H4</f>
        <v>45</v>
      </c>
      <c r="D7" s="26">
        <f>'Evaluator 3'!H4</f>
        <v>52.800000000000011</v>
      </c>
      <c r="E7" s="26">
        <f>'Evaluator 4'!H4</f>
        <v>60</v>
      </c>
      <c r="F7" s="27">
        <f>'Evaluator 5'!H4</f>
        <v>48</v>
      </c>
      <c r="G7" s="26">
        <f>AVERAGE(B7:F7)</f>
        <v>49.56</v>
      </c>
      <c r="H7" s="38">
        <f>RANK(G7,$G$7:$G$9,0)</f>
        <v>1</v>
      </c>
      <c r="J7" s="30">
        <f>'Evaluator 5'!D4</f>
        <v>32</v>
      </c>
      <c r="K7" s="26">
        <f>AVERAGE(J7)</f>
        <v>32</v>
      </c>
      <c r="L7" s="38">
        <f>RANK(K7,$K$7:$K$9,0)</f>
        <v>1</v>
      </c>
      <c r="N7" s="31">
        <f>G7+K7</f>
        <v>81.56</v>
      </c>
      <c r="O7" s="38">
        <f>RANK(N7,$N$7:$N$9,0)</f>
        <v>1</v>
      </c>
    </row>
    <row r="8" spans="1:15" ht="16.5" customHeight="1" x14ac:dyDescent="0.2">
      <c r="A8" s="35" t="str">
        <f>'Evaluator 5'!A5:D5</f>
        <v>Quadient</v>
      </c>
      <c r="B8" s="28">
        <f>'Evaluator 1'!H5</f>
        <v>33</v>
      </c>
      <c r="C8" s="28">
        <f>'Evaluator 2'!H5</f>
        <v>12</v>
      </c>
      <c r="D8" s="28">
        <f>'Evaluator 3'!H5</f>
        <v>28.8</v>
      </c>
      <c r="E8" s="28">
        <f>'Evaluator 4'!H5</f>
        <v>36</v>
      </c>
      <c r="F8" s="29">
        <f>'Evaluator 5'!H5</f>
        <v>21</v>
      </c>
      <c r="G8" s="28">
        <f>AVERAGE(B8:F8)</f>
        <v>26.160000000000004</v>
      </c>
      <c r="H8" s="39">
        <f>RANK(G8,$G$7:$G$9,0)</f>
        <v>2</v>
      </c>
      <c r="J8" s="32">
        <f>'Evaluator 5'!D5</f>
        <v>8</v>
      </c>
      <c r="K8" s="28">
        <f t="shared" ref="K8:K9" si="0">AVERAGE(J8)</f>
        <v>8</v>
      </c>
      <c r="L8" s="39">
        <f>RANK(K8,$K$7:$K$9,0)</f>
        <v>3</v>
      </c>
      <c r="N8" s="33">
        <f t="shared" ref="N8:N9" si="1">G8+K8</f>
        <v>34.160000000000004</v>
      </c>
      <c r="O8" s="39">
        <f>RANK(N8,$N$7:$N$9,0)</f>
        <v>3</v>
      </c>
    </row>
    <row r="9" spans="1:15" ht="16.5" customHeight="1" x14ac:dyDescent="0.2">
      <c r="A9" s="35" t="str">
        <f>'Evaluator 5'!A6:D6</f>
        <v>Ricoh</v>
      </c>
      <c r="B9" s="28">
        <f>'Evaluator 1'!H6</f>
        <v>24</v>
      </c>
      <c r="C9" s="28">
        <f>'Evaluator 2'!H6</f>
        <v>14</v>
      </c>
      <c r="D9" s="28">
        <f>'Evaluator 3'!H6</f>
        <v>22</v>
      </c>
      <c r="E9" s="28">
        <f>'Evaluator 4'!H6</f>
        <v>48</v>
      </c>
      <c r="F9" s="29">
        <f>'Evaluator 5'!H6</f>
        <v>21</v>
      </c>
      <c r="G9" s="28">
        <f>AVERAGE(B9:F9)</f>
        <v>25.8</v>
      </c>
      <c r="H9" s="39">
        <f>RANK(G9,$G$7:$G$9,0)</f>
        <v>3</v>
      </c>
      <c r="J9" s="32">
        <f>'Evaluator 5'!D6</f>
        <v>16</v>
      </c>
      <c r="K9" s="28">
        <f t="shared" si="0"/>
        <v>16</v>
      </c>
      <c r="L9" s="39">
        <f>RANK(K9,$K$7:$K$9,0)</f>
        <v>2</v>
      </c>
      <c r="N9" s="33">
        <f t="shared" si="1"/>
        <v>41.8</v>
      </c>
      <c r="O9" s="39">
        <f>RANK(N9,$N$7:$N$9,0)</f>
        <v>2</v>
      </c>
    </row>
    <row r="28" spans="1:1" x14ac:dyDescent="0.2">
      <c r="A28" s="36" t="s">
        <v>21</v>
      </c>
    </row>
    <row r="29" spans="1:1" x14ac:dyDescent="0.2">
      <c r="A29"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tabSelected="1" zoomScaleNormal="100" workbookViewId="0">
      <selection sqref="A1:I1"/>
    </sheetView>
  </sheetViews>
  <sheetFormatPr defaultRowHeight="12.75" x14ac:dyDescent="0.2"/>
  <cols>
    <col min="1" max="1" width="29.85546875" style="53" customWidth="1"/>
    <col min="2" max="13" width="9.5703125" style="53" customWidth="1"/>
    <col min="14" max="16384" width="9.140625" style="53"/>
  </cols>
  <sheetData>
    <row r="1" spans="1:13" ht="15.75" customHeight="1" x14ac:dyDescent="0.25">
      <c r="A1" s="51" t="s">
        <v>26</v>
      </c>
      <c r="B1" s="51"/>
      <c r="C1" s="51"/>
      <c r="D1" s="51"/>
      <c r="E1" s="51"/>
      <c r="F1" s="51"/>
      <c r="G1" s="51"/>
      <c r="H1" s="51"/>
      <c r="I1" s="51"/>
      <c r="J1" s="52"/>
    </row>
    <row r="2" spans="1:13" s="56" customFormat="1" ht="15.75" x14ac:dyDescent="0.25">
      <c r="A2" s="54" t="s">
        <v>27</v>
      </c>
      <c r="B2" s="54"/>
      <c r="C2" s="54"/>
      <c r="D2" s="54"/>
      <c r="E2" s="54"/>
      <c r="F2" s="54"/>
      <c r="G2" s="54"/>
      <c r="H2" s="54"/>
      <c r="I2" s="54"/>
      <c r="J2" s="55"/>
    </row>
    <row r="3" spans="1:13" x14ac:dyDescent="0.2">
      <c r="A3" s="57" t="s">
        <v>28</v>
      </c>
      <c r="B3" s="58"/>
      <c r="C3" s="58"/>
      <c r="D3" s="58"/>
    </row>
    <row r="4" spans="1:13" ht="15" customHeight="1" x14ac:dyDescent="0.2">
      <c r="A4" s="57" t="s">
        <v>29</v>
      </c>
      <c r="B4" s="59">
        <v>44138</v>
      </c>
      <c r="C4" s="59"/>
      <c r="D4" s="59"/>
      <c r="E4" s="60"/>
    </row>
    <row r="5" spans="1:13" ht="20.25" customHeight="1" x14ac:dyDescent="0.25">
      <c r="A5" s="61" t="s">
        <v>30</v>
      </c>
      <c r="B5" s="61"/>
      <c r="C5" s="62"/>
      <c r="D5" s="62"/>
      <c r="E5" s="62"/>
      <c r="F5" s="62"/>
      <c r="G5" s="62"/>
      <c r="H5" s="63"/>
      <c r="I5" s="63"/>
    </row>
    <row r="6" spans="1:13" ht="24.75" customHeight="1" thickBot="1" x14ac:dyDescent="0.25">
      <c r="A6" s="64"/>
      <c r="B6" s="65" t="s">
        <v>31</v>
      </c>
      <c r="C6" s="65"/>
      <c r="D6" s="65"/>
      <c r="E6" s="65"/>
      <c r="F6" s="65"/>
      <c r="G6" s="65"/>
      <c r="H6" s="65"/>
      <c r="I6" s="65"/>
    </row>
    <row r="7" spans="1:13" ht="15" customHeight="1" x14ac:dyDescent="0.25">
      <c r="B7" s="66"/>
    </row>
    <row r="8" spans="1:13" ht="15" customHeight="1" x14ac:dyDescent="0.25">
      <c r="B8" s="66"/>
    </row>
    <row r="9" spans="1:13" ht="15" customHeight="1" x14ac:dyDescent="0.25">
      <c r="B9" s="66"/>
    </row>
    <row r="10" spans="1:13" ht="15" customHeight="1" x14ac:dyDescent="0.2"/>
    <row r="11" spans="1:13" ht="11.25" customHeight="1" thickBot="1" x14ac:dyDescent="0.25"/>
    <row r="12" spans="1:13" s="67" customFormat="1" ht="13.5" thickBot="1" x14ac:dyDescent="0.25">
      <c r="B12" s="68" t="s">
        <v>32</v>
      </c>
      <c r="C12" s="69"/>
      <c r="D12" s="70"/>
      <c r="E12" s="68" t="s">
        <v>33</v>
      </c>
      <c r="F12" s="69"/>
      <c r="G12" s="70"/>
      <c r="H12" s="68" t="s">
        <v>34</v>
      </c>
      <c r="I12" s="69"/>
      <c r="J12" s="70"/>
      <c r="K12" s="68" t="s">
        <v>35</v>
      </c>
      <c r="L12" s="69"/>
      <c r="M12" s="70"/>
    </row>
    <row r="13" spans="1:13" s="67" customFormat="1" ht="162" customHeight="1" x14ac:dyDescent="0.2">
      <c r="B13" s="71" t="s">
        <v>42</v>
      </c>
      <c r="C13" s="72"/>
      <c r="D13" s="73"/>
      <c r="E13" s="74" t="s">
        <v>36</v>
      </c>
      <c r="F13" s="72"/>
      <c r="G13" s="73"/>
      <c r="H13" s="74" t="s">
        <v>37</v>
      </c>
      <c r="I13" s="72"/>
      <c r="J13" s="73"/>
      <c r="K13" s="74" t="s">
        <v>38</v>
      </c>
      <c r="L13" s="72"/>
      <c r="M13" s="73"/>
    </row>
    <row r="14" spans="1:13" s="79" customFormat="1" ht="11.25" customHeight="1" x14ac:dyDescent="0.2">
      <c r="A14" s="75"/>
      <c r="B14" s="76" t="s">
        <v>39</v>
      </c>
      <c r="C14" s="77"/>
      <c r="D14" s="78"/>
      <c r="E14" s="76" t="s">
        <v>39</v>
      </c>
      <c r="F14" s="77"/>
      <c r="G14" s="78"/>
      <c r="H14" s="76" t="s">
        <v>39</v>
      </c>
      <c r="I14" s="77"/>
      <c r="J14" s="78"/>
      <c r="K14" s="76" t="s">
        <v>39</v>
      </c>
      <c r="L14" s="77"/>
      <c r="M14" s="78"/>
    </row>
    <row r="15" spans="1:13" s="79" customFormat="1" ht="24" x14ac:dyDescent="0.2">
      <c r="A15" s="80" t="s">
        <v>23</v>
      </c>
      <c r="B15" s="81"/>
      <c r="C15" s="82"/>
      <c r="D15" s="83"/>
      <c r="E15" s="81"/>
      <c r="F15" s="82"/>
      <c r="G15" s="83"/>
      <c r="H15" s="81"/>
      <c r="I15" s="82"/>
      <c r="J15" s="83"/>
      <c r="K15" s="81"/>
      <c r="L15" s="82"/>
      <c r="M15" s="83"/>
    </row>
    <row r="16" spans="1:13" s="79" customFormat="1" x14ac:dyDescent="0.2">
      <c r="A16" s="84" t="s">
        <v>24</v>
      </c>
      <c r="B16" s="85"/>
      <c r="C16" s="86"/>
      <c r="D16" s="87"/>
      <c r="E16" s="85"/>
      <c r="F16" s="86"/>
      <c r="G16" s="87"/>
      <c r="H16" s="85"/>
      <c r="I16" s="86"/>
      <c r="J16" s="87"/>
      <c r="K16" s="85"/>
      <c r="L16" s="86"/>
      <c r="M16" s="87"/>
    </row>
    <row r="17" spans="1:13" s="79" customFormat="1" x14ac:dyDescent="0.2">
      <c r="A17" s="84" t="s">
        <v>25</v>
      </c>
      <c r="B17" s="85"/>
      <c r="C17" s="86"/>
      <c r="D17" s="87"/>
      <c r="E17" s="85"/>
      <c r="F17" s="86"/>
      <c r="G17" s="87"/>
      <c r="H17" s="85"/>
      <c r="I17" s="86"/>
      <c r="J17" s="87"/>
      <c r="K17" s="85"/>
      <c r="L17" s="86"/>
      <c r="M17" s="87"/>
    </row>
    <row r="18" spans="1:13" s="89" customFormat="1" ht="7.5" customHeight="1" x14ac:dyDescent="0.2">
      <c r="A18" s="88"/>
      <c r="B18" s="88"/>
      <c r="C18" s="88"/>
      <c r="D18" s="88"/>
      <c r="E18" s="88"/>
      <c r="F18" s="88"/>
      <c r="G18" s="88"/>
      <c r="H18" s="88"/>
      <c r="I18" s="88"/>
      <c r="J18" s="88"/>
      <c r="K18" s="88"/>
      <c r="L18" s="88"/>
      <c r="M18" s="88"/>
    </row>
    <row r="19" spans="1:13" s="90" customFormat="1" ht="6.75" customHeight="1" x14ac:dyDescent="0.2"/>
    <row r="21" spans="1:13" x14ac:dyDescent="0.2">
      <c r="A21" s="91"/>
      <c r="G21" s="92"/>
      <c r="H21" s="92"/>
    </row>
    <row r="22" spans="1:13" x14ac:dyDescent="0.2">
      <c r="A22" s="93" t="s">
        <v>40</v>
      </c>
      <c r="G22" s="92"/>
      <c r="H22" s="92"/>
      <c r="I22" s="92"/>
      <c r="J22" s="92"/>
    </row>
    <row r="23" spans="1:13" x14ac:dyDescent="0.2">
      <c r="A23" s="94"/>
      <c r="B23" s="94"/>
      <c r="G23" s="92"/>
      <c r="H23" s="92"/>
      <c r="I23" s="92"/>
      <c r="J23" s="92"/>
    </row>
    <row r="24" spans="1:13" x14ac:dyDescent="0.2">
      <c r="A24" s="94"/>
      <c r="B24" s="94"/>
      <c r="G24" s="92"/>
      <c r="H24" s="92"/>
      <c r="I24" s="92"/>
      <c r="J24" s="92"/>
    </row>
    <row r="25" spans="1:13" x14ac:dyDescent="0.2">
      <c r="A25" s="94"/>
      <c r="B25" s="94"/>
      <c r="G25" s="92"/>
      <c r="H25" s="92"/>
      <c r="I25" s="92"/>
      <c r="J25" s="92"/>
    </row>
    <row r="26" spans="1:13" x14ac:dyDescent="0.2">
      <c r="A26" s="94"/>
      <c r="B26" s="94"/>
      <c r="G26" s="92"/>
      <c r="H26" s="92"/>
      <c r="I26" s="92"/>
      <c r="J26" s="92"/>
    </row>
    <row r="27" spans="1:13" x14ac:dyDescent="0.2">
      <c r="A27" s="94"/>
      <c r="B27" s="94"/>
      <c r="G27" s="92"/>
      <c r="H27" s="92"/>
      <c r="I27" s="92"/>
      <c r="J27" s="92"/>
    </row>
    <row r="28" spans="1:13" x14ac:dyDescent="0.2">
      <c r="I28" s="92"/>
      <c r="J28" s="92"/>
      <c r="K28" s="92"/>
      <c r="L28" s="92"/>
    </row>
    <row r="29" spans="1:13" x14ac:dyDescent="0.2">
      <c r="I29" s="92"/>
      <c r="J29" s="92"/>
      <c r="K29" s="92"/>
      <c r="L29" s="92"/>
      <c r="M29" s="92"/>
    </row>
    <row r="30" spans="1:13" x14ac:dyDescent="0.2">
      <c r="L30" s="92"/>
      <c r="M30" s="92"/>
    </row>
    <row r="31" spans="1:13" x14ac:dyDescent="0.2">
      <c r="L31" s="92"/>
      <c r="M31" s="92"/>
    </row>
    <row r="32" spans="1:13" x14ac:dyDescent="0.2">
      <c r="L32" s="92"/>
      <c r="M32" s="92"/>
    </row>
    <row r="33" spans="1:13" x14ac:dyDescent="0.2">
      <c r="L33" s="92"/>
      <c r="M33" s="92"/>
    </row>
    <row r="46" spans="1:13" x14ac:dyDescent="0.2">
      <c r="A46" s="95" t="s">
        <v>41</v>
      </c>
    </row>
  </sheetData>
  <mergeCells count="30">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2020-11-25T20:38:17Z</dcterms:modified>
</cp:coreProperties>
</file>