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0490" windowHeight="7755" tabRatio="979" activeTab="8"/>
  </bookViews>
  <sheets>
    <sheet name="Evaluator 1" sheetId="9" r:id="rId1"/>
    <sheet name="Evaluator 2" sheetId="13" r:id="rId2"/>
    <sheet name="Evaluator 3" sheetId="12" r:id="rId3"/>
    <sheet name="Evaluator 4" sheetId="10" r:id="rId4"/>
    <sheet name="Evaluator 5" sheetId="14" r:id="rId5"/>
    <sheet name="Evaluator 6" sheetId="15" r:id="rId6"/>
    <sheet name="Evaluator 7" sheetId="16" r:id="rId7"/>
    <sheet name="Summary" sheetId="1" r:id="rId8"/>
    <sheet name="Evaluation" sheetId="17"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7" i="1"/>
  <c r="L8" i="1"/>
  <c r="K4" i="1"/>
  <c r="K5" i="1"/>
  <c r="K6" i="1"/>
  <c r="K7" i="1"/>
  <c r="K8" i="1"/>
  <c r="I4" i="1"/>
  <c r="I5" i="1"/>
  <c r="I6" i="1"/>
  <c r="I7" i="1"/>
  <c r="I8" i="1"/>
  <c r="I3" i="1"/>
  <c r="H4" i="1"/>
  <c r="H5" i="1"/>
  <c r="H6" i="1"/>
  <c r="H7" i="1"/>
  <c r="H8" i="1"/>
  <c r="H3" i="1"/>
  <c r="G6" i="1"/>
  <c r="G7" i="1"/>
  <c r="G8" i="1"/>
  <c r="F6" i="1"/>
  <c r="F7" i="1"/>
  <c r="F8" i="1"/>
  <c r="B6" i="1"/>
  <c r="B7" i="1"/>
  <c r="B8" i="1"/>
  <c r="E6" i="1"/>
  <c r="E7" i="1"/>
  <c r="E8" i="1"/>
  <c r="D6" i="1"/>
  <c r="D7" i="1"/>
  <c r="D8" i="1"/>
  <c r="C6" i="1"/>
  <c r="C7" i="1"/>
  <c r="C8" i="1"/>
  <c r="J4" i="1"/>
  <c r="J5" i="1"/>
  <c r="J6" i="1"/>
  <c r="J7" i="1"/>
  <c r="J8" i="1"/>
  <c r="D3" i="1"/>
  <c r="E8" i="16"/>
  <c r="E7" i="16"/>
  <c r="E6" i="16"/>
  <c r="E5" i="16"/>
  <c r="E4" i="16"/>
  <c r="E3" i="16"/>
  <c r="E8" i="15"/>
  <c r="E7" i="15"/>
  <c r="E6" i="15"/>
  <c r="E5" i="15"/>
  <c r="E4" i="15"/>
  <c r="E3" i="15"/>
  <c r="E8" i="14"/>
  <c r="E7" i="14"/>
  <c r="E6" i="14"/>
  <c r="E5" i="14"/>
  <c r="E4" i="14"/>
  <c r="E3" i="14"/>
  <c r="F3" i="1" s="1"/>
  <c r="E8" i="10"/>
  <c r="E7" i="10"/>
  <c r="E6" i="10"/>
  <c r="E5" i="10"/>
  <c r="E4" i="10"/>
  <c r="E3" i="10"/>
  <c r="E3" i="1" s="1"/>
  <c r="E8" i="12"/>
  <c r="E7" i="12"/>
  <c r="E6" i="12"/>
  <c r="E5" i="12"/>
  <c r="E4" i="12"/>
  <c r="E3" i="12"/>
  <c r="E8" i="13"/>
  <c r="E7" i="13"/>
  <c r="E6" i="13"/>
  <c r="E5" i="13"/>
  <c r="E4" i="13"/>
  <c r="E3" i="13"/>
  <c r="C3" i="1" s="1"/>
  <c r="E7" i="9"/>
  <c r="E8" i="9"/>
  <c r="G3" i="1" l="1"/>
  <c r="G4" i="1"/>
  <c r="G5" i="1"/>
  <c r="F4" i="1"/>
  <c r="F5" i="1"/>
  <c r="E4" i="1"/>
  <c r="E5" i="1"/>
  <c r="D4" i="1"/>
  <c r="D5" i="1"/>
  <c r="C4" i="1"/>
  <c r="C5" i="1"/>
  <c r="E3" i="9"/>
  <c r="B3" i="1" s="1"/>
  <c r="E4" i="9"/>
  <c r="B4" i="1" s="1"/>
  <c r="E5" i="9"/>
  <c r="B5" i="1" s="1"/>
  <c r="E6" i="9"/>
  <c r="J3" i="1"/>
  <c r="K3" i="1" l="1"/>
  <c r="L3" i="1" l="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<sst xmlns="http://schemas.openxmlformats.org/spreadsheetml/2006/main" count="135" uniqueCount="43">
  <si>
    <t>Evaluator 2</t>
  </si>
  <si>
    <t>Evaluator 3</t>
  </si>
  <si>
    <t>Evaluator 4</t>
  </si>
  <si>
    <t>Evaluator 5</t>
  </si>
  <si>
    <t>Criteria 1</t>
  </si>
  <si>
    <t>Criteria 2</t>
  </si>
  <si>
    <t>Criteria 3</t>
  </si>
  <si>
    <t>Total</t>
  </si>
  <si>
    <t>RESPONDENT SUMMARY</t>
  </si>
  <si>
    <t>x</t>
  </si>
  <si>
    <t>Average Score (non-financial)</t>
  </si>
  <si>
    <t>Financial</t>
  </si>
  <si>
    <t>Evaluator 6</t>
  </si>
  <si>
    <t>Evaluator 1 (PM)</t>
  </si>
  <si>
    <t>Rank</t>
  </si>
  <si>
    <t>Average Criteria 1 Score (Financial)</t>
  </si>
  <si>
    <t>Total Score</t>
  </si>
  <si>
    <t>Evaluator 7</t>
  </si>
  <si>
    <t>FTG Texas</t>
  </si>
  <si>
    <t>JBCR dba Skelton</t>
  </si>
  <si>
    <t>Konica Minolta</t>
  </si>
  <si>
    <t>Laser Imaging</t>
  </si>
  <si>
    <t>OSOT Konica Minolta</t>
  </si>
  <si>
    <t>OSOT Kyocera</t>
  </si>
  <si>
    <t xml:space="preserve">EVALUATION SUMMARY - RFP730-21007 Photocopy Machines and Services								</t>
  </si>
  <si>
    <t xml:space="preserve">University of Houston Evaluation Matrix </t>
  </si>
  <si>
    <t>RFP730-21007 Photocopy Machines and Services</t>
  </si>
  <si>
    <t>Evaluator Name</t>
  </si>
  <si>
    <t>Evaluation Due Date</t>
  </si>
  <si>
    <t>03/01/21 at 5:00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</si>
  <si>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</si>
  <si>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</si>
  <si>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</si>
  <si>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</si>
  <si>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</si>
  <si>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</si>
  <si>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</si>
  <si>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Criteria 2 Ability to meet the University’s product and service requirements</t>
  </si>
  <si>
    <t>Criteria 3 Respondent’s financial stability and demonstrated experience performing services for clients similar in size to the University, including Respondent’s performance on current or previous UH contracts, if applicable</t>
  </si>
  <si>
    <t>Points (1-5)</t>
  </si>
  <si>
    <t xml:space="preserve">Committee Members: </t>
  </si>
  <si>
    <t>Updated: 10/19</t>
  </si>
  <si>
    <r>
      <rPr>
        <sz val="8"/>
        <rFont val="Arial"/>
        <family val="2"/>
      </rPr>
      <t xml:space="preserve">Criteria 1  Cost of Services  </t>
    </r>
    <r>
      <rPr>
        <b/>
        <sz val="8"/>
        <color rgb="FFFF0000"/>
        <rFont val="Arial"/>
        <family val="2"/>
      </rPr>
      <t xml:space="preserve">               **ONLY WILL EVALUATE COST**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</si>
</sst>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sz val="9"/>
      <color rgb="FFFF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bgColor indexed="64"/>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1" fillId="0" borderId="0" applyNumberFormat="0" applyFill="0" applyBorder="0" applyAlignment="0" applyProtection="0"/>
    <xf numFmtId="0" fontId="1" fillId="0" borderId="0"/>
  </cellStyleXfs>
  <cellXfs count="90">
    <xf numFmtId="0" fontId="0" fillId="0" borderId="0" xfId="0"/>
    <xf numFmtId="0" fontId="0" fillId="0" borderId="0" xfId="0"/>
    <xf numFmtId="0" fontId="15" fillId="24" borderId="0" xfId="0" applyFont="1" applyFill="1" applyAlignment="1"/>
    <xf numFmtId="0" fontId="16" fillId="24" borderId="0" xfId="0" applyFont="1" applyFill="1"/>
    <xf numFmtId="0" fontId="16" fillId="24" borderId="0" xfId="0" applyFont="1" applyFill="1" applyBorder="1"/>
    <xf numFmtId="0" fontId="15" fillId="24" borderId="0" xfId="0" applyFont="1" applyFill="1" applyAlignment="1">
      <alignment horizontal="center" vertical="center"/>
    </xf>
    <xf numFmtId="0" fontId="36" fillId="24" borderId="0" xfId="0" applyFont="1" applyFill="1"/>
    <xf numFmtId="0" fontId="15" fillId="0" borderId="0" xfId="98" applyFont="1" applyBorder="1" applyAlignment="1"/>
    <xf numFmtId="0" fontId="37" fillId="0" borderId="10" xfId="102" applyFont="1" applyBorder="1" applyAlignment="1">
      <alignment horizontal="right"/>
    </xf>
    <xf numFmtId="0" fontId="17" fillId="0" borderId="0" xfId="98" applyFont="1"/>
    <xf numFmtId="0" fontId="39" fillId="0" borderId="0" xfId="0" applyFont="1"/>
    <xf numFmtId="0" fontId="36" fillId="24" borderId="0" xfId="0" applyFont="1" applyFill="1" applyAlignment="1">
      <alignment wrapText="1"/>
    </xf>
    <xf numFmtId="0" fontId="37" fillId="0" borderId="0" xfId="98" applyFont="1" applyAlignment="1"/>
    <xf numFmtId="0" fontId="38" fillId="0" borderId="10" xfId="102" applyFont="1" applyBorder="1" applyAlignment="1"/>
    <xf numFmtId="0" fontId="37" fillId="0" borderId="0" xfId="0" applyFont="1"/>
    <xf numFmtId="0" fontId="15" fillId="0" borderId="0" xfId="98" applyFont="1" applyFill="1" applyAlignment="1" applyProtection="1"/>
    <xf numFmtId="0" fontId="15" fillId="24" borderId="0" xfId="98" applyFont="1" applyFill="1" applyAlignment="1" applyProtection="1"/>
    <xf numFmtId="4" fontId="15" fillId="24" borderId="0" xfId="0" applyNumberFormat="1" applyFont="1" applyFill="1" applyBorder="1" applyAlignment="1">
      <alignment horizontal="right"/>
    </xf>
    <xf numFmtId="4" fontId="16" fillId="24" borderId="0" xfId="0" applyNumberFormat="1" applyFont="1" applyFill="1" applyBorder="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98" applyFont="1" applyAlignment="1"/>
    <xf numFmtId="0" fontId="17" fillId="0" borderId="0" xfId="0" applyFont="1"/>
    <xf numFmtId="0" fontId="17" fillId="0" borderId="0" xfId="98" applyFont="1" applyAlignment="1">
      <alignment wrapText="1"/>
    </xf>
    <xf numFmtId="0" fontId="40" fillId="0" borderId="10" xfId="102" applyFont="1" applyFill="1" applyBorder="1" applyAlignment="1">
      <alignment horizontal="right"/>
    </xf>
    <xf numFmtId="0" fontId="40" fillId="0" borderId="0" xfId="98" applyFont="1" applyFill="1" applyBorder="1"/>
    <xf numFmtId="0" fontId="42" fillId="24" borderId="0" xfId="98" applyFont="1" applyFill="1" applyAlignment="1" applyProtection="1"/>
    <xf numFmtId="0" fontId="42" fillId="24" borderId="11" xfId="0" applyFont="1" applyFill="1" applyBorder="1" applyAlignment="1">
      <alignment horizontal="right" textRotation="90" wrapText="1"/>
    </xf>
    <xf numFmtId="4" fontId="42" fillId="24" borderId="0" xfId="0" applyNumberFormat="1" applyFont="1" applyFill="1" applyBorder="1"/>
    <xf numFmtId="0" fontId="43" fillId="24" borderId="0" xfId="0" applyFont="1" applyFill="1"/>
    <xf numFmtId="0" fontId="15" fillId="24" borderId="0" xfId="0" applyFont="1" applyFill="1" applyBorder="1" applyAlignment="1">
      <alignment horizontal="left"/>
    </xf>
    <xf numFmtId="0" fontId="15" fillId="24" borderId="0" xfId="0" applyFont="1" applyFill="1"/>
    <xf numFmtId="0" fontId="15" fillId="24" borderId="0" xfId="0" applyFont="1" applyFill="1" applyBorder="1"/>
    <xf numFmtId="0" fontId="15" fillId="25" borderId="0" xfId="0" applyFont="1" applyFill="1"/>
    <xf numFmtId="4" fontId="16" fillId="25" borderId="0" xfId="0" applyNumberFormat="1" applyFont="1" applyFill="1" applyBorder="1" applyAlignment="1">
      <alignment horizontal="right"/>
    </xf>
    <xf numFmtId="4" fontId="15" fillId="25" borderId="0" xfId="0" applyNumberFormat="1" applyFont="1" applyFill="1" applyBorder="1" applyAlignment="1">
      <alignment horizontal="right"/>
    </xf>
    <xf numFmtId="4" fontId="42" fillId="25" borderId="0" xfId="0" applyNumberFormat="1" applyFont="1" applyFill="1" applyBorder="1"/>
    <xf numFmtId="0" fontId="15" fillId="25" borderId="0" xfId="0" applyFont="1" applyFill="1" applyBorder="1"/>
    <xf numFmtId="0" fontId="16" fillId="25" borderId="0" xfId="0" applyFont="1" applyFill="1"/>
    <xf numFmtId="0" fontId="15" fillId="0" borderId="0" xfId="98" applyFont="1" applyFill="1" applyBorder="1" applyAlignment="1">
      <alignment horizontal="center" vertical="center" wrapText="1"/>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24" borderId="0" xfId="98" applyFont="1" applyFill="1" applyAlignment="1">
      <alignment horizontal="left"/>
    </xf>
    <xf numFmtId="0" fontId="16" fillId="24" borderId="0" xfId="98" applyFont="1" applyFill="1"/>
    <xf numFmtId="0" fontId="38" fillId="24" borderId="0" xfId="109" applyFont="1" applyFill="1" applyBorder="1" applyAlignment="1">
      <alignment horizontal="left"/>
    </xf>
    <xf numFmtId="0" fontId="17" fillId="25" borderId="0" xfId="109" applyFont="1" applyFill="1" applyBorder="1" applyAlignment="1" applyProtection="1">
      <alignment horizontal="center"/>
      <protection locked="0"/>
    </xf>
    <xf numFmtId="164" fontId="44" fillId="24" borderId="0" xfId="109" applyNumberFormat="1" applyFont="1" applyFill="1" applyBorder="1" applyAlignment="1">
      <alignment horizontal="center"/>
    </xf>
    <xf numFmtId="0" fontId="44" fillId="24" borderId="0" xfId="109" applyFont="1" applyFill="1" applyBorder="1" applyAlignment="1"/>
    <xf numFmtId="0" fontId="45" fillId="24" borderId="0" xfId="108" applyFont="1" applyFill="1" applyAlignment="1">
      <alignment horizontal="left" wrapText="1"/>
    </xf>
    <xf numFmtId="0" fontId="45" fillId="24" borderId="0" xfId="108" applyFont="1" applyFill="1" applyAlignment="1">
      <alignment wrapText="1"/>
    </xf>
    <xf numFmtId="0" fontId="17" fillId="24" borderId="0" xfId="98" applyFont="1" applyFill="1" applyAlignment="1"/>
    <xf numFmtId="0" fontId="17" fillId="25" borderId="11" xfId="98" applyFont="1" applyFill="1" applyBorder="1" applyAlignment="1" applyProtection="1">
      <alignment horizontal="center" wrapText="1"/>
      <protection locked="0"/>
    </xf>
    <xf numFmtId="0" fontId="46" fillId="24" borderId="0" xfId="98" applyFont="1" applyFill="1" applyAlignment="1">
      <alignment horizontal="left" wrapText="1"/>
    </xf>
    <xf numFmtId="0" fontId="45" fillId="24" borderId="0" xfId="108" applyFont="1" applyFill="1" applyAlignment="1">
      <alignment horizontal="left"/>
    </xf>
    <xf numFmtId="0" fontId="45" fillId="24" borderId="0" xfId="108" applyFont="1" applyFill="1" applyAlignment="1"/>
    <xf numFmtId="0" fontId="45" fillId="24" borderId="0" xfId="108" applyFont="1" applyFill="1" applyAlignment="1">
      <alignment horizontal="left"/>
    </xf>
    <xf numFmtId="0" fontId="17" fillId="24" borderId="0" xfId="98" applyFont="1" applyFill="1" applyAlignment="1">
      <alignment horizontal="center"/>
    </xf>
    <xf numFmtId="0" fontId="37" fillId="26" borderId="12" xfId="98" applyFont="1" applyFill="1" applyBorder="1" applyAlignment="1">
      <alignment horizontal="left"/>
    </xf>
    <xf numFmtId="0" fontId="37" fillId="26" borderId="13" xfId="98" applyFont="1" applyFill="1" applyBorder="1" applyAlignment="1">
      <alignment horizontal="left"/>
    </xf>
    <xf numFmtId="0" fontId="37" fillId="26" borderId="14" xfId="98" applyFont="1" applyFill="1" applyBorder="1" applyAlignment="1">
      <alignment horizontal="left"/>
    </xf>
    <xf numFmtId="0" fontId="47" fillId="24" borderId="12" xfId="98" applyFont="1" applyFill="1" applyBorder="1" applyAlignment="1">
      <alignment horizontal="left" vertical="top" wrapText="1"/>
    </xf>
    <xf numFmtId="0" fontId="36" fillId="24" borderId="13" xfId="98" applyFont="1" applyFill="1" applyBorder="1" applyAlignment="1">
      <alignment horizontal="left" vertical="top" wrapText="1"/>
    </xf>
    <xf numFmtId="0" fontId="36" fillId="24" borderId="14" xfId="98" applyFont="1" applyFill="1" applyBorder="1" applyAlignment="1">
      <alignment horizontal="left" vertical="top" wrapText="1"/>
    </xf>
    <xf numFmtId="0" fontId="36"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6" xfId="98" applyFont="1" applyFill="1" applyBorder="1" applyAlignment="1">
      <alignment horizontal="center" wrapText="1"/>
    </xf>
    <xf numFmtId="0" fontId="48" fillId="27" borderId="17" xfId="98" applyFont="1" applyFill="1" applyBorder="1" applyAlignment="1">
      <alignment horizontal="center" wrapText="1"/>
    </xf>
    <xf numFmtId="0" fontId="48" fillId="24" borderId="0" xfId="98" applyFont="1" applyFill="1" applyAlignment="1">
      <alignment horizontal="center" wrapText="1"/>
    </xf>
    <xf numFmtId="0" fontId="46" fillId="24" borderId="18" xfId="98" applyFont="1" applyFill="1" applyBorder="1" applyAlignment="1">
      <alignment wrapText="1"/>
    </xf>
    <xf numFmtId="0" fontId="17" fillId="25" borderId="19" xfId="98" applyFont="1" applyFill="1" applyBorder="1" applyAlignment="1" applyProtection="1">
      <alignment horizontal="center"/>
      <protection locked="0"/>
    </xf>
    <xf numFmtId="0" fontId="17" fillId="25" borderId="18" xfId="98" applyFont="1" applyFill="1" applyBorder="1" applyAlignment="1" applyProtection="1">
      <alignment horizontal="center"/>
      <protection locked="0"/>
    </xf>
    <xf numFmtId="0" fontId="17" fillId="25" borderId="20" xfId="98" applyFont="1" applyFill="1" applyBorder="1" applyAlignment="1" applyProtection="1">
      <alignment horizontal="center"/>
      <protection locked="0"/>
    </xf>
    <xf numFmtId="0" fontId="46" fillId="24" borderId="21" xfId="98" applyFont="1" applyFill="1" applyBorder="1" applyAlignment="1">
      <alignment wrapText="1"/>
    </xf>
    <xf numFmtId="0" fontId="17" fillId="28" borderId="0" xfId="98" applyFont="1" applyFill="1" applyBorder="1"/>
    <xf numFmtId="0" fontId="17" fillId="28" borderId="22" xfId="98" applyFont="1" applyFill="1" applyBorder="1"/>
    <xf numFmtId="0" fontId="17" fillId="24" borderId="10" xfId="98" applyFont="1" applyFill="1" applyBorder="1"/>
    <xf numFmtId="0" fontId="40" fillId="24" borderId="0" xfId="98" applyFont="1" applyFill="1"/>
    <xf numFmtId="0" fontId="17" fillId="24" borderId="0" xfId="98" applyFont="1" applyFill="1" applyAlignment="1">
      <alignment wrapText="1"/>
    </xf>
    <xf numFmtId="0" fontId="49" fillId="0" borderId="0" xfId="109" applyFont="1" applyAlignment="1">
      <alignment horizontal="left"/>
    </xf>
    <xf numFmtId="0" fontId="50" fillId="29" borderId="0" xfId="98" applyFont="1" applyFill="1"/>
    <xf numFmtId="0" fontId="39" fillId="29" borderId="0" xfId="98" applyFont="1" applyFill="1"/>
    <xf numFmtId="0" fontId="39" fillId="29" borderId="0" xfId="98" applyFont="1" applyFill="1" applyAlignment="1">
      <alignment wrapText="1"/>
    </xf>
    <xf numFmtId="0" fontId="39" fillId="24" borderId="0" xfId="98" applyFont="1" applyFill="1"/>
    <xf numFmtId="0" fontId="46" fillId="24" borderId="0" xfId="98" applyFont="1" applyFill="1"/>
    <xf numFmtId="0" fontId="46" fillId="29" borderId="0" xfId="98" applyFont="1" applyFill="1"/>
    <xf numFmtId="0" fontId="17" fillId="29" borderId="0" xfId="98" applyFont="1" applyFill="1"/>
    <xf numFmtId="0" fontId="17" fillId="29" borderId="0" xfId="98" applyFont="1" applyFill="1" applyAlignment="1">
      <alignment wrapText="1"/>
    </xf>
    <xf numFmtId="0" fontId="36"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xmlns="" id="{00000000-0008-0000-0000-000003000000}"/>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workbookViewId="0">
      <selection activeCell="A32" sqref="A32"/>
    </sheetView>
  </sheetViews>
  <sheetFormatPr defaultRowHeight="12.75" x14ac:dyDescent="0.2"/>
  <cols>
    <col min="1" max="1" width="30.5703125" bestFit="1" customWidth="1"/>
    <col min="5" max="5" width="9.140625" style="10"/>
  </cols>
  <sheetData>
    <row r="1" spans="1:10" ht="15.75" x14ac:dyDescent="0.25">
      <c r="A1" s="7" t="s">
        <v>8</v>
      </c>
      <c r="B1" s="7"/>
      <c r="C1" s="7"/>
      <c r="D1" s="7"/>
      <c r="E1" s="39"/>
      <c r="F1" s="39"/>
      <c r="G1" s="39"/>
      <c r="H1" s="1"/>
    </row>
    <row r="2" spans="1:10" x14ac:dyDescent="0.2">
      <c r="A2" s="13"/>
      <c r="B2" s="8" t="s">
        <v>4</v>
      </c>
      <c r="C2" s="8" t="s">
        <v>5</v>
      </c>
      <c r="D2" s="8" t="s">
        <v>6</v>
      </c>
      <c r="E2" s="24" t="s">
        <v>7</v>
      </c>
    </row>
    <row r="3" spans="1:10" x14ac:dyDescent="0.2">
      <c r="A3" s="12" t="s">
        <v>18</v>
      </c>
      <c r="B3" s="9">
        <v>32</v>
      </c>
      <c r="C3" s="9">
        <v>36</v>
      </c>
      <c r="D3" s="9">
        <v>18</v>
      </c>
      <c r="E3" s="25">
        <f t="shared" ref="E3:E8" si="0">SUM(C3:D3)</f>
        <v>54</v>
      </c>
    </row>
    <row r="4" spans="1:10" x14ac:dyDescent="0.2">
      <c r="A4" s="12" t="s">
        <v>19</v>
      </c>
      <c r="B4" s="21">
        <v>36</v>
      </c>
      <c r="C4" s="21">
        <v>38.4</v>
      </c>
      <c r="D4" s="23">
        <v>18</v>
      </c>
      <c r="E4" s="25">
        <f t="shared" si="0"/>
        <v>56.4</v>
      </c>
      <c r="F4" s="1"/>
      <c r="G4" s="1"/>
      <c r="H4" s="1"/>
    </row>
    <row r="5" spans="1:10" x14ac:dyDescent="0.2">
      <c r="A5" s="14" t="s">
        <v>20</v>
      </c>
      <c r="B5" s="22">
        <v>12</v>
      </c>
      <c r="C5" s="22">
        <v>25.6</v>
      </c>
      <c r="D5" s="22">
        <v>12</v>
      </c>
      <c r="E5" s="25">
        <f t="shared" si="0"/>
        <v>37.6</v>
      </c>
      <c r="F5" s="1"/>
      <c r="G5" s="1"/>
      <c r="H5" s="1"/>
    </row>
    <row r="6" spans="1:10" x14ac:dyDescent="0.2">
      <c r="A6" s="14" t="s">
        <v>21</v>
      </c>
      <c r="B6" s="22">
        <v>24</v>
      </c>
      <c r="C6" s="22">
        <v>27.2</v>
      </c>
      <c r="D6" s="22">
        <v>12</v>
      </c>
      <c r="E6" s="25">
        <f t="shared" si="0"/>
        <v>39.200000000000003</v>
      </c>
      <c r="F6" s="1"/>
      <c r="G6" s="1"/>
      <c r="H6" s="1"/>
    </row>
    <row r="7" spans="1:10" x14ac:dyDescent="0.2">
      <c r="A7" s="14" t="s">
        <v>22</v>
      </c>
      <c r="B7" s="22">
        <v>28</v>
      </c>
      <c r="C7" s="1">
        <v>25.6</v>
      </c>
      <c r="D7" s="1">
        <v>12.8</v>
      </c>
      <c r="E7" s="25">
        <f t="shared" si="0"/>
        <v>38.400000000000006</v>
      </c>
      <c r="F7" s="1"/>
      <c r="G7" s="1"/>
      <c r="H7" s="1"/>
    </row>
    <row r="8" spans="1:10" x14ac:dyDescent="0.2">
      <c r="A8" s="14" t="s">
        <v>23</v>
      </c>
      <c r="B8" s="1">
        <v>32</v>
      </c>
      <c r="C8" s="1">
        <v>25.6</v>
      </c>
      <c r="D8" s="1">
        <v>12.8</v>
      </c>
      <c r="E8" s="25">
        <f t="shared" si="0"/>
        <v>38.400000000000006</v>
      </c>
      <c r="F8" s="1"/>
      <c r="G8" s="1"/>
      <c r="H8" s="1"/>
    </row>
    <row r="9" spans="1:10" x14ac:dyDescent="0.2">
      <c r="A9" s="1"/>
      <c r="C9" s="1"/>
      <c r="D9" s="1"/>
      <c r="F9" s="1"/>
      <c r="G9" s="1"/>
      <c r="H9" s="1"/>
      <c r="I9" s="1"/>
      <c r="J9" s="1"/>
    </row>
    <row r="10" spans="1:10" x14ac:dyDescent="0.2">
      <c r="A10" s="1"/>
      <c r="B10" s="22" t="s">
        <v>11</v>
      </c>
      <c r="C10" s="1"/>
      <c r="D10" s="1"/>
      <c r="F10" s="1"/>
      <c r="G10" s="1"/>
      <c r="H10" s="1"/>
      <c r="I10" s="1"/>
      <c r="J10" s="1"/>
    </row>
    <row r="26" spans="1:1" x14ac:dyDescent="0.2">
      <c r="A26" t="s">
        <v>9</v>
      </c>
    </row>
  </sheetData>
  <mergeCells count="1">
    <mergeCell ref="E1:G1"/>
  </mergeCells>
  <pageMargins left="0.7" right="0.7" top="0.75" bottom="0.75" header="0.3" footer="0.3"/>
  <ignoredErrors>
    <ignoredError sqref="E3:E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G14" sqref="G14"/>
    </sheetView>
  </sheetViews>
  <sheetFormatPr defaultColWidth="9.140625" defaultRowHeight="12.75" x14ac:dyDescent="0.2"/>
  <cols>
    <col min="1" max="1" width="30.5703125" style="1" bestFit="1" customWidth="1"/>
    <col min="2"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32</v>
      </c>
      <c r="D3" s="9">
        <v>16</v>
      </c>
      <c r="E3" s="25">
        <f t="shared" ref="E3:E8" si="0">SUM(C3:D3)</f>
        <v>48</v>
      </c>
    </row>
    <row r="4" spans="1:7" x14ac:dyDescent="0.2">
      <c r="A4" s="12" t="s">
        <v>19</v>
      </c>
      <c r="B4" s="21"/>
      <c r="C4" s="21">
        <v>40</v>
      </c>
      <c r="D4" s="23">
        <v>16</v>
      </c>
      <c r="E4" s="25">
        <f t="shared" si="0"/>
        <v>56</v>
      </c>
    </row>
    <row r="5" spans="1:7" x14ac:dyDescent="0.2">
      <c r="A5" s="14" t="s">
        <v>20</v>
      </c>
      <c r="B5" s="22"/>
      <c r="C5" s="22">
        <v>24</v>
      </c>
      <c r="D5" s="22">
        <v>16</v>
      </c>
      <c r="E5" s="25">
        <f t="shared" si="0"/>
        <v>40</v>
      </c>
    </row>
    <row r="6" spans="1:7" x14ac:dyDescent="0.2">
      <c r="A6" s="14" t="s">
        <v>21</v>
      </c>
      <c r="B6" s="22"/>
      <c r="C6" s="22">
        <v>32</v>
      </c>
      <c r="D6" s="22">
        <v>16</v>
      </c>
      <c r="E6" s="25">
        <f t="shared" si="0"/>
        <v>48</v>
      </c>
    </row>
    <row r="7" spans="1:7" x14ac:dyDescent="0.2">
      <c r="A7" s="14" t="s">
        <v>22</v>
      </c>
      <c r="B7" s="22"/>
      <c r="C7" s="1">
        <v>24</v>
      </c>
      <c r="D7" s="1">
        <v>16</v>
      </c>
      <c r="E7" s="25">
        <f t="shared" si="0"/>
        <v>40</v>
      </c>
    </row>
    <row r="8" spans="1:7" x14ac:dyDescent="0.2">
      <c r="A8" s="14" t="s">
        <v>23</v>
      </c>
      <c r="C8" s="1">
        <v>24</v>
      </c>
      <c r="D8" s="1">
        <v>16</v>
      </c>
      <c r="E8" s="25">
        <f t="shared" si="0"/>
        <v>40</v>
      </c>
    </row>
    <row r="10" spans="1:7" x14ac:dyDescent="0.2">
      <c r="B10" s="22" t="s">
        <v>11</v>
      </c>
    </row>
    <row r="26" spans="1:1" x14ac:dyDescent="0.2">
      <c r="A26" s="1" t="s">
        <v>9</v>
      </c>
    </row>
  </sheetData>
  <mergeCells count="1">
    <mergeCell ref="E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F13" sqref="F13"/>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29.6</v>
      </c>
      <c r="D3" s="9">
        <v>15.2</v>
      </c>
      <c r="E3" s="25">
        <f t="shared" ref="E3:E8" si="0">SUM(C3:D3)</f>
        <v>44.8</v>
      </c>
    </row>
    <row r="4" spans="1:7" x14ac:dyDescent="0.2">
      <c r="A4" s="12" t="s">
        <v>19</v>
      </c>
      <c r="B4" s="21"/>
      <c r="C4" s="21">
        <v>36.799999999999997</v>
      </c>
      <c r="D4" s="23">
        <v>18</v>
      </c>
      <c r="E4" s="25">
        <f t="shared" si="0"/>
        <v>54.8</v>
      </c>
    </row>
    <row r="5" spans="1:7" x14ac:dyDescent="0.2">
      <c r="A5" s="14" t="s">
        <v>20</v>
      </c>
      <c r="C5" s="22">
        <v>25.6</v>
      </c>
      <c r="D5" s="22">
        <v>20</v>
      </c>
      <c r="E5" s="25">
        <f t="shared" si="0"/>
        <v>45.6</v>
      </c>
    </row>
    <row r="6" spans="1:7" x14ac:dyDescent="0.2">
      <c r="A6" s="14" t="s">
        <v>21</v>
      </c>
      <c r="C6" s="22">
        <v>36</v>
      </c>
      <c r="D6" s="22">
        <v>16</v>
      </c>
      <c r="E6" s="25">
        <f t="shared" si="0"/>
        <v>52</v>
      </c>
    </row>
    <row r="7" spans="1:7" x14ac:dyDescent="0.2">
      <c r="A7" s="14" t="s">
        <v>22</v>
      </c>
      <c r="C7" s="1">
        <v>20.8</v>
      </c>
      <c r="D7" s="1">
        <v>17.2</v>
      </c>
      <c r="E7" s="25">
        <f t="shared" si="0"/>
        <v>38</v>
      </c>
    </row>
    <row r="8" spans="1:7" x14ac:dyDescent="0.2">
      <c r="A8" s="14" t="s">
        <v>23</v>
      </c>
      <c r="B8" s="1"/>
      <c r="C8" s="1">
        <v>22.4</v>
      </c>
      <c r="D8" s="1">
        <v>17.2</v>
      </c>
      <c r="E8" s="25">
        <f t="shared" si="0"/>
        <v>39.599999999999994</v>
      </c>
    </row>
    <row r="9" spans="1:7" x14ac:dyDescent="0.2">
      <c r="B9" s="1"/>
    </row>
    <row r="10" spans="1:7" x14ac:dyDescent="0.2">
      <c r="B10" s="22" t="s">
        <v>11</v>
      </c>
    </row>
    <row r="26" spans="1:1" x14ac:dyDescent="0.2">
      <c r="A26" s="1" t="s">
        <v>9</v>
      </c>
    </row>
  </sheetData>
  <mergeCells count="1">
    <mergeCell ref="E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C22" sqref="C22"/>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40</v>
      </c>
      <c r="D3" s="9">
        <v>20</v>
      </c>
      <c r="E3" s="25">
        <f t="shared" ref="E3:E8" si="0">SUM(C3:D3)</f>
        <v>60</v>
      </c>
    </row>
    <row r="4" spans="1:7" x14ac:dyDescent="0.2">
      <c r="A4" s="12" t="s">
        <v>19</v>
      </c>
      <c r="B4" s="21"/>
      <c r="C4" s="21">
        <v>40</v>
      </c>
      <c r="D4" s="23">
        <v>20</v>
      </c>
      <c r="E4" s="25">
        <f t="shared" si="0"/>
        <v>60</v>
      </c>
    </row>
    <row r="5" spans="1:7" x14ac:dyDescent="0.2">
      <c r="A5" s="14" t="s">
        <v>20</v>
      </c>
      <c r="C5" s="22">
        <v>24</v>
      </c>
      <c r="D5" s="22">
        <v>12</v>
      </c>
      <c r="E5" s="25">
        <f t="shared" si="0"/>
        <v>36</v>
      </c>
    </row>
    <row r="6" spans="1:7" x14ac:dyDescent="0.2">
      <c r="A6" s="14" t="s">
        <v>21</v>
      </c>
      <c r="C6" s="22">
        <v>32</v>
      </c>
      <c r="D6" s="22">
        <v>16</v>
      </c>
      <c r="E6" s="25">
        <f t="shared" si="0"/>
        <v>48</v>
      </c>
    </row>
    <row r="7" spans="1:7" x14ac:dyDescent="0.2">
      <c r="A7" s="14" t="s">
        <v>22</v>
      </c>
      <c r="C7" s="1">
        <v>24</v>
      </c>
      <c r="D7" s="1">
        <v>12</v>
      </c>
      <c r="E7" s="25">
        <f t="shared" si="0"/>
        <v>36</v>
      </c>
    </row>
    <row r="8" spans="1:7" x14ac:dyDescent="0.2">
      <c r="A8" s="14" t="s">
        <v>23</v>
      </c>
      <c r="B8" s="1"/>
      <c r="C8" s="1">
        <v>24</v>
      </c>
      <c r="D8" s="1">
        <v>12</v>
      </c>
      <c r="E8" s="25">
        <f t="shared" si="0"/>
        <v>36</v>
      </c>
    </row>
    <row r="9" spans="1:7" x14ac:dyDescent="0.2">
      <c r="B9" s="1"/>
    </row>
    <row r="10" spans="1:7" x14ac:dyDescent="0.2">
      <c r="B10" s="22" t="s">
        <v>11</v>
      </c>
    </row>
    <row r="26" spans="1:1" x14ac:dyDescent="0.2">
      <c r="A26" s="1" t="s">
        <v>9</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5" workbookViewId="0">
      <selection activeCell="G31" sqref="G31"/>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36</v>
      </c>
      <c r="D3" s="9">
        <v>18</v>
      </c>
      <c r="E3" s="25">
        <f t="shared" ref="E3:E8" si="0">SUM(C3:D3)</f>
        <v>54</v>
      </c>
    </row>
    <row r="4" spans="1:7" x14ac:dyDescent="0.2">
      <c r="A4" s="12" t="s">
        <v>19</v>
      </c>
      <c r="B4" s="21"/>
      <c r="C4" s="21">
        <v>36</v>
      </c>
      <c r="D4" s="23">
        <v>18</v>
      </c>
      <c r="E4" s="25">
        <f t="shared" si="0"/>
        <v>54</v>
      </c>
    </row>
    <row r="5" spans="1:7" x14ac:dyDescent="0.2">
      <c r="A5" s="14" t="s">
        <v>20</v>
      </c>
      <c r="C5" s="22">
        <v>24</v>
      </c>
      <c r="D5" s="22">
        <v>9.6</v>
      </c>
      <c r="E5" s="25">
        <f t="shared" si="0"/>
        <v>33.6</v>
      </c>
    </row>
    <row r="6" spans="1:7" x14ac:dyDescent="0.2">
      <c r="A6" s="14" t="s">
        <v>21</v>
      </c>
      <c r="C6" s="22">
        <v>27.2</v>
      </c>
      <c r="D6" s="22">
        <v>16</v>
      </c>
      <c r="E6" s="25">
        <f t="shared" si="0"/>
        <v>43.2</v>
      </c>
    </row>
    <row r="7" spans="1:7" x14ac:dyDescent="0.2">
      <c r="A7" s="14" t="s">
        <v>22</v>
      </c>
      <c r="C7" s="1">
        <v>24</v>
      </c>
      <c r="D7" s="1">
        <v>9.6</v>
      </c>
      <c r="E7" s="25">
        <f t="shared" si="0"/>
        <v>33.6</v>
      </c>
    </row>
    <row r="8" spans="1:7" x14ac:dyDescent="0.2">
      <c r="A8" s="14" t="s">
        <v>23</v>
      </c>
      <c r="B8" s="1"/>
      <c r="C8" s="1">
        <v>28</v>
      </c>
      <c r="D8" s="1">
        <v>12</v>
      </c>
      <c r="E8" s="25">
        <f t="shared" si="0"/>
        <v>40</v>
      </c>
    </row>
    <row r="9" spans="1:7" x14ac:dyDescent="0.2">
      <c r="B9" s="1"/>
    </row>
    <row r="10" spans="1:7" x14ac:dyDescent="0.2">
      <c r="B10" s="22" t="s">
        <v>11</v>
      </c>
    </row>
    <row r="26" spans="1:1" x14ac:dyDescent="0.2">
      <c r="A26" s="1" t="s">
        <v>9</v>
      </c>
    </row>
  </sheetData>
  <mergeCells count="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8" workbookViewId="0">
      <selection activeCell="G31" sqref="G31"/>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40</v>
      </c>
      <c r="D3" s="9">
        <v>20</v>
      </c>
      <c r="E3" s="25">
        <f t="shared" ref="E3:E8" si="0">SUM(C3:D3)</f>
        <v>60</v>
      </c>
    </row>
    <row r="4" spans="1:7" x14ac:dyDescent="0.2">
      <c r="A4" s="12" t="s">
        <v>19</v>
      </c>
      <c r="B4" s="21"/>
      <c r="C4" s="21">
        <v>32</v>
      </c>
      <c r="D4" s="23">
        <v>16</v>
      </c>
      <c r="E4" s="25">
        <f t="shared" si="0"/>
        <v>48</v>
      </c>
    </row>
    <row r="5" spans="1:7" x14ac:dyDescent="0.2">
      <c r="A5" s="14" t="s">
        <v>20</v>
      </c>
      <c r="C5" s="22">
        <v>32</v>
      </c>
      <c r="D5" s="22">
        <v>16</v>
      </c>
      <c r="E5" s="25">
        <f t="shared" si="0"/>
        <v>48</v>
      </c>
    </row>
    <row r="6" spans="1:7" x14ac:dyDescent="0.2">
      <c r="A6" s="14" t="s">
        <v>21</v>
      </c>
      <c r="C6" s="22">
        <v>32</v>
      </c>
      <c r="D6" s="22">
        <v>16</v>
      </c>
      <c r="E6" s="25">
        <f t="shared" si="0"/>
        <v>48</v>
      </c>
    </row>
    <row r="7" spans="1:7" x14ac:dyDescent="0.2">
      <c r="A7" s="14" t="s">
        <v>22</v>
      </c>
      <c r="C7" s="1">
        <v>16</v>
      </c>
      <c r="D7" s="1">
        <v>8</v>
      </c>
      <c r="E7" s="25">
        <f t="shared" si="0"/>
        <v>24</v>
      </c>
    </row>
    <row r="8" spans="1:7" x14ac:dyDescent="0.2">
      <c r="A8" s="14" t="s">
        <v>23</v>
      </c>
      <c r="B8" s="1"/>
      <c r="C8" s="1">
        <v>16</v>
      </c>
      <c r="D8" s="1">
        <v>8</v>
      </c>
      <c r="E8" s="25">
        <f t="shared" si="0"/>
        <v>24</v>
      </c>
    </row>
    <row r="9" spans="1:7" x14ac:dyDescent="0.2">
      <c r="B9" s="1"/>
    </row>
    <row r="10" spans="1:7" x14ac:dyDescent="0.2">
      <c r="B10" s="22" t="s">
        <v>11</v>
      </c>
    </row>
    <row r="26" spans="1:1" x14ac:dyDescent="0.2">
      <c r="A26" s="1" t="s">
        <v>9</v>
      </c>
    </row>
  </sheetData>
  <mergeCells count="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H14" sqref="H14"/>
    </sheetView>
  </sheetViews>
  <sheetFormatPr defaultColWidth="9.140625" defaultRowHeight="12.75" x14ac:dyDescent="0.2"/>
  <cols>
    <col min="1" max="1" width="30.5703125" style="1" bestFit="1" customWidth="1"/>
    <col min="2" max="2" width="9.140625" style="22"/>
    <col min="3" max="4" width="9.140625" style="1"/>
    <col min="5" max="5" width="9.140625" style="10"/>
    <col min="6" max="16384" width="9.140625" style="1"/>
  </cols>
  <sheetData>
    <row r="1" spans="1:7" ht="15.75" x14ac:dyDescent="0.25">
      <c r="A1" s="7" t="s">
        <v>8</v>
      </c>
      <c r="B1" s="7"/>
      <c r="C1" s="7"/>
      <c r="D1" s="7"/>
      <c r="E1" s="39"/>
      <c r="F1" s="39"/>
      <c r="G1" s="39"/>
    </row>
    <row r="2" spans="1:7" x14ac:dyDescent="0.2">
      <c r="A2" s="13"/>
      <c r="B2" s="8" t="s">
        <v>4</v>
      </c>
      <c r="C2" s="8" t="s">
        <v>5</v>
      </c>
      <c r="D2" s="8" t="s">
        <v>6</v>
      </c>
      <c r="E2" s="24" t="s">
        <v>7</v>
      </c>
    </row>
    <row r="3" spans="1:7" x14ac:dyDescent="0.2">
      <c r="A3" s="12" t="s">
        <v>18</v>
      </c>
      <c r="B3" s="9"/>
      <c r="C3" s="9">
        <v>37.6</v>
      </c>
      <c r="D3" s="9">
        <v>18.399999999999999</v>
      </c>
      <c r="E3" s="25">
        <f t="shared" ref="E3:E8" si="0">SUM(C3:D3)</f>
        <v>56</v>
      </c>
    </row>
    <row r="4" spans="1:7" x14ac:dyDescent="0.2">
      <c r="A4" s="12" t="s">
        <v>19</v>
      </c>
      <c r="B4" s="21"/>
      <c r="C4" s="21">
        <v>39.200000000000003</v>
      </c>
      <c r="D4" s="23">
        <v>19.2</v>
      </c>
      <c r="E4" s="25">
        <f t="shared" si="0"/>
        <v>58.400000000000006</v>
      </c>
    </row>
    <row r="5" spans="1:7" x14ac:dyDescent="0.2">
      <c r="A5" s="14" t="s">
        <v>20</v>
      </c>
      <c r="C5" s="22">
        <v>32</v>
      </c>
      <c r="D5" s="22">
        <v>18</v>
      </c>
      <c r="E5" s="25">
        <f t="shared" si="0"/>
        <v>50</v>
      </c>
    </row>
    <row r="6" spans="1:7" x14ac:dyDescent="0.2">
      <c r="A6" s="14" t="s">
        <v>21</v>
      </c>
      <c r="C6" s="22">
        <v>33.6</v>
      </c>
      <c r="D6" s="22">
        <v>17.600000000000001</v>
      </c>
      <c r="E6" s="25">
        <f t="shared" si="0"/>
        <v>51.2</v>
      </c>
    </row>
    <row r="7" spans="1:7" x14ac:dyDescent="0.2">
      <c r="A7" s="14" t="s">
        <v>22</v>
      </c>
      <c r="C7" s="1">
        <v>11.2</v>
      </c>
      <c r="D7" s="1">
        <v>5.6</v>
      </c>
      <c r="E7" s="25">
        <f t="shared" si="0"/>
        <v>16.799999999999997</v>
      </c>
    </row>
    <row r="8" spans="1:7" x14ac:dyDescent="0.2">
      <c r="A8" s="14" t="s">
        <v>23</v>
      </c>
      <c r="B8" s="1"/>
      <c r="C8" s="1">
        <v>11.2</v>
      </c>
      <c r="D8" s="1">
        <v>5.6</v>
      </c>
      <c r="E8" s="25">
        <f t="shared" si="0"/>
        <v>16.799999999999997</v>
      </c>
    </row>
    <row r="9" spans="1:7" x14ac:dyDescent="0.2">
      <c r="B9" s="1"/>
    </row>
    <row r="10" spans="1:7" x14ac:dyDescent="0.2">
      <c r="B10" s="22" t="s">
        <v>11</v>
      </c>
    </row>
    <row r="26" spans="1:1" x14ac:dyDescent="0.2">
      <c r="A26" s="1" t="s">
        <v>9</v>
      </c>
    </row>
  </sheetData>
  <mergeCells count="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85" zoomScaleNormal="85" workbookViewId="0">
      <selection activeCell="G16" sqref="G16"/>
    </sheetView>
  </sheetViews>
  <sheetFormatPr defaultColWidth="9.140625" defaultRowHeight="15" x14ac:dyDescent="0.2"/>
  <cols>
    <col min="1" max="1" width="35.28515625" style="3" customWidth="1"/>
    <col min="2" max="10" width="7.7109375" style="3" customWidth="1"/>
    <col min="11" max="11" width="7.140625" style="3" bestFit="1" customWidth="1"/>
    <col min="12" max="12" width="6.28515625" style="3" customWidth="1"/>
    <col min="13" max="13" width="9.85546875" style="29" customWidth="1"/>
    <col min="14" max="14" width="6.140625" style="3" customWidth="1"/>
    <col min="15" max="17" width="7.7109375" style="3" customWidth="1"/>
    <col min="18" max="18" width="7.5703125" style="3" customWidth="1"/>
    <col min="19" max="20" width="7.7109375" style="3" customWidth="1"/>
    <col min="21" max="21" width="10.42578125" style="3" bestFit="1" customWidth="1"/>
    <col min="22" max="16384" width="9.140625" style="3"/>
  </cols>
  <sheetData>
    <row r="1" spans="1:19" ht="15.75" x14ac:dyDescent="0.25">
      <c r="A1" s="16" t="s">
        <v>24</v>
      </c>
      <c r="B1" s="16"/>
      <c r="C1" s="16"/>
      <c r="D1" s="16"/>
      <c r="E1" s="16"/>
      <c r="F1" s="16"/>
      <c r="G1" s="16"/>
      <c r="H1" s="16"/>
      <c r="I1" s="16"/>
      <c r="J1" s="16"/>
      <c r="K1" s="16"/>
      <c r="L1" s="16"/>
      <c r="M1" s="26"/>
      <c r="N1" s="16"/>
      <c r="O1" s="15"/>
      <c r="P1" s="15"/>
      <c r="Q1" s="15"/>
      <c r="R1" s="15"/>
      <c r="S1" s="2"/>
    </row>
    <row r="2" spans="1:19" s="5" customFormat="1" ht="255.75" customHeight="1" thickBot="1" x14ac:dyDescent="0.25">
      <c r="A2" s="19"/>
      <c r="B2" s="20" t="s">
        <v>13</v>
      </c>
      <c r="C2" s="20" t="s">
        <v>0</v>
      </c>
      <c r="D2" s="20" t="s">
        <v>1</v>
      </c>
      <c r="E2" s="20" t="s">
        <v>2</v>
      </c>
      <c r="F2" s="20" t="s">
        <v>3</v>
      </c>
      <c r="G2" s="20" t="s">
        <v>12</v>
      </c>
      <c r="H2" s="20" t="s">
        <v>17</v>
      </c>
      <c r="I2" s="20" t="s">
        <v>10</v>
      </c>
      <c r="J2" s="20" t="s">
        <v>15</v>
      </c>
      <c r="K2" s="27" t="s">
        <v>16</v>
      </c>
      <c r="L2" s="20" t="s">
        <v>14</v>
      </c>
      <c r="M2" s="3"/>
    </row>
    <row r="3" spans="1:19" s="4" customFormat="1" ht="16.5" customHeight="1" x14ac:dyDescent="0.25">
      <c r="A3" s="30" t="s">
        <v>18</v>
      </c>
      <c r="B3" s="18">
        <f>'Evaluator 1'!E3</f>
        <v>54</v>
      </c>
      <c r="C3" s="18">
        <f>'Evaluator 2'!E3</f>
        <v>48</v>
      </c>
      <c r="D3" s="18">
        <f>'Evaluator 3'!E3</f>
        <v>44.8</v>
      </c>
      <c r="E3" s="18">
        <f>'Evaluator 4'!E3</f>
        <v>60</v>
      </c>
      <c r="F3" s="18">
        <f>'Evaluator 5'!E3</f>
        <v>54</v>
      </c>
      <c r="G3" s="18">
        <f>'Evaluator 6'!E3</f>
        <v>60</v>
      </c>
      <c r="H3" s="18">
        <f>'Evaluator 7'!E3</f>
        <v>56</v>
      </c>
      <c r="I3" s="17">
        <f>AVERAGE(B3:H3)</f>
        <v>53.828571428571429</v>
      </c>
      <c r="J3" s="17">
        <f>'Evaluator 1'!B3</f>
        <v>32</v>
      </c>
      <c r="K3" s="28">
        <f t="shared" ref="K3:K8" si="0">SUM(I3,J3)</f>
        <v>85.828571428571422</v>
      </c>
      <c r="L3" s="32">
        <f>_xlfn.RANK.EQ(K3,$K$3:$K$8,0)</f>
        <v>2</v>
      </c>
    </row>
    <row r="4" spans="1:19" s="38" customFormat="1" ht="15.75" x14ac:dyDescent="0.25">
      <c r="A4" s="33" t="s">
        <v>19</v>
      </c>
      <c r="B4" s="34">
        <f>'Evaluator 1'!E4</f>
        <v>56.4</v>
      </c>
      <c r="C4" s="34">
        <f>'Evaluator 2'!E4</f>
        <v>56</v>
      </c>
      <c r="D4" s="34">
        <f>'Evaluator 3'!E4</f>
        <v>54.8</v>
      </c>
      <c r="E4" s="34">
        <f>'Evaluator 4'!E4</f>
        <v>60</v>
      </c>
      <c r="F4" s="34">
        <f>'Evaluator 5'!E4</f>
        <v>54</v>
      </c>
      <c r="G4" s="34">
        <f>'Evaluator 6'!E4</f>
        <v>48</v>
      </c>
      <c r="H4" s="34">
        <f>'Evaluator 7'!E4</f>
        <v>58.400000000000006</v>
      </c>
      <c r="I4" s="35">
        <f t="shared" ref="I4:I8" si="1">AVERAGE(B4:H4)</f>
        <v>55.371428571428574</v>
      </c>
      <c r="J4" s="35">
        <f>'Evaluator 1'!B4</f>
        <v>36</v>
      </c>
      <c r="K4" s="36">
        <f t="shared" si="0"/>
        <v>91.371428571428567</v>
      </c>
      <c r="L4" s="37">
        <f t="shared" ref="L4:L8" si="2">_xlfn.RANK.EQ(K4,$K$3:$K$8,0)</f>
        <v>1</v>
      </c>
    </row>
    <row r="5" spans="1:19" ht="15.75" x14ac:dyDescent="0.25">
      <c r="A5" s="31" t="s">
        <v>20</v>
      </c>
      <c r="B5" s="18">
        <f>'Evaluator 1'!E5</f>
        <v>37.6</v>
      </c>
      <c r="C5" s="18">
        <f>'Evaluator 2'!E5</f>
        <v>40</v>
      </c>
      <c r="D5" s="18">
        <f>'Evaluator 3'!E5</f>
        <v>45.6</v>
      </c>
      <c r="E5" s="18">
        <f>'Evaluator 4'!E5</f>
        <v>36</v>
      </c>
      <c r="F5" s="18">
        <f>'Evaluator 5'!E5</f>
        <v>33.6</v>
      </c>
      <c r="G5" s="18">
        <f>'Evaluator 6'!E5</f>
        <v>48</v>
      </c>
      <c r="H5" s="18">
        <f>'Evaluator 7'!E5</f>
        <v>50</v>
      </c>
      <c r="I5" s="17">
        <f t="shared" si="1"/>
        <v>41.542857142857137</v>
      </c>
      <c r="J5" s="17">
        <f>'Evaluator 1'!B5</f>
        <v>12</v>
      </c>
      <c r="K5" s="28">
        <f t="shared" si="0"/>
        <v>53.542857142857137</v>
      </c>
      <c r="L5" s="32">
        <f t="shared" si="2"/>
        <v>6</v>
      </c>
      <c r="M5" s="3"/>
    </row>
    <row r="6" spans="1:19" ht="15.75" x14ac:dyDescent="0.25">
      <c r="A6" s="31" t="s">
        <v>21</v>
      </c>
      <c r="B6" s="18">
        <f>'Evaluator 1'!E6</f>
        <v>39.200000000000003</v>
      </c>
      <c r="C6" s="18">
        <f>'Evaluator 2'!E6</f>
        <v>48</v>
      </c>
      <c r="D6" s="18">
        <f>'Evaluator 3'!E6</f>
        <v>52</v>
      </c>
      <c r="E6" s="18">
        <f>'Evaluator 4'!E6</f>
        <v>48</v>
      </c>
      <c r="F6" s="18">
        <f>'Evaluator 5'!E6</f>
        <v>43.2</v>
      </c>
      <c r="G6" s="18">
        <f>'Evaluator 6'!E6</f>
        <v>48</v>
      </c>
      <c r="H6" s="18">
        <f>'Evaluator 7'!E6</f>
        <v>51.2</v>
      </c>
      <c r="I6" s="17">
        <f t="shared" si="1"/>
        <v>47.085714285714282</v>
      </c>
      <c r="J6" s="17">
        <f>'Evaluator 1'!B6</f>
        <v>24</v>
      </c>
      <c r="K6" s="28">
        <f t="shared" si="0"/>
        <v>71.085714285714289</v>
      </c>
      <c r="L6" s="32">
        <f t="shared" si="2"/>
        <v>3</v>
      </c>
      <c r="M6" s="3"/>
    </row>
    <row r="7" spans="1:19" ht="15.75" x14ac:dyDescent="0.25">
      <c r="A7" s="31" t="s">
        <v>22</v>
      </c>
      <c r="B7" s="18">
        <f>'Evaluator 1'!E7</f>
        <v>38.400000000000006</v>
      </c>
      <c r="C7" s="18">
        <f>'Evaluator 2'!E7</f>
        <v>40</v>
      </c>
      <c r="D7" s="18">
        <f>'Evaluator 3'!E7</f>
        <v>38</v>
      </c>
      <c r="E7" s="18">
        <f>'Evaluator 4'!E7</f>
        <v>36</v>
      </c>
      <c r="F7" s="18">
        <f>'Evaluator 5'!E7</f>
        <v>33.6</v>
      </c>
      <c r="G7" s="18">
        <f>'Evaluator 6'!E7</f>
        <v>24</v>
      </c>
      <c r="H7" s="18">
        <f>'Evaluator 7'!E7</f>
        <v>16.799999999999997</v>
      </c>
      <c r="I7" s="17">
        <f t="shared" si="1"/>
        <v>32.4</v>
      </c>
      <c r="J7" s="17">
        <f>'Evaluator 1'!B7</f>
        <v>28</v>
      </c>
      <c r="K7" s="28">
        <f t="shared" si="0"/>
        <v>60.4</v>
      </c>
      <c r="L7" s="32">
        <f t="shared" si="2"/>
        <v>5</v>
      </c>
      <c r="M7" s="3"/>
    </row>
    <row r="8" spans="1:19" ht="15.75" x14ac:dyDescent="0.25">
      <c r="A8" s="31" t="s">
        <v>23</v>
      </c>
      <c r="B8" s="18">
        <f>'Evaluator 1'!E8</f>
        <v>38.400000000000006</v>
      </c>
      <c r="C8" s="18">
        <f>'Evaluator 2'!E8</f>
        <v>40</v>
      </c>
      <c r="D8" s="18">
        <f>'Evaluator 3'!E8</f>
        <v>39.599999999999994</v>
      </c>
      <c r="E8" s="18">
        <f>'Evaluator 4'!E8</f>
        <v>36</v>
      </c>
      <c r="F8" s="18">
        <f>'Evaluator 5'!E8</f>
        <v>40</v>
      </c>
      <c r="G8" s="18">
        <f>'Evaluator 6'!E8</f>
        <v>24</v>
      </c>
      <c r="H8" s="18">
        <f>'Evaluator 7'!E8</f>
        <v>16.799999999999997</v>
      </c>
      <c r="I8" s="17">
        <f t="shared" si="1"/>
        <v>33.542857142857144</v>
      </c>
      <c r="J8" s="17">
        <f>'Evaluator 1'!B8</f>
        <v>32</v>
      </c>
      <c r="K8" s="28">
        <f t="shared" si="0"/>
        <v>65.542857142857144</v>
      </c>
      <c r="L8" s="32">
        <f t="shared" si="2"/>
        <v>4</v>
      </c>
      <c r="M8" s="3"/>
    </row>
    <row r="9" spans="1:19" x14ac:dyDescent="0.2">
      <c r="L9" s="11"/>
    </row>
    <row r="10" spans="1:19" x14ac:dyDescent="0.2">
      <c r="A10" s="6"/>
    </row>
    <row r="11" spans="1:19" x14ac:dyDescent="0.2">
      <c r="A11" s="6"/>
    </row>
  </sheetData>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
  <sheetViews>
    <sheetView tabSelected="1" zoomScaleNormal="100" workbookViewId="0">
      <selection activeCell="F36" sqref="F36"/>
    </sheetView>
  </sheetViews>
  <sheetFormatPr defaultColWidth="9.140625" defaultRowHeight="12.75" x14ac:dyDescent="0.2"/>
  <cols>
    <col min="1" max="1" width="20.7109375" style="42" customWidth="1"/>
    <col min="2" max="28" width="9.5703125" style="42" customWidth="1"/>
    <col min="29" max="16384" width="9.140625" style="42"/>
  </cols>
  <sheetData>
    <row r="1" spans="1:10" ht="15.75" customHeight="1" x14ac:dyDescent="0.25">
      <c r="A1" s="40" t="s">
        <v>25</v>
      </c>
      <c r="B1" s="40"/>
      <c r="C1" s="40"/>
      <c r="D1" s="40"/>
      <c r="E1" s="40"/>
      <c r="F1" s="40"/>
      <c r="G1" s="40"/>
      <c r="H1" s="40"/>
      <c r="I1" s="40"/>
      <c r="J1" s="41"/>
    </row>
    <row r="2" spans="1:10" ht="15.75" x14ac:dyDescent="0.25">
      <c r="A2" s="43" t="s">
        <v>26</v>
      </c>
      <c r="B2" s="43"/>
      <c r="C2" s="43"/>
      <c r="D2" s="43"/>
      <c r="E2" s="43"/>
      <c r="F2" s="43"/>
      <c r="G2" s="43"/>
      <c r="H2" s="43"/>
      <c r="I2" s="43"/>
      <c r="J2" s="44"/>
    </row>
    <row r="3" spans="1:10" x14ac:dyDescent="0.2">
      <c r="A3" s="45" t="s">
        <v>27</v>
      </c>
      <c r="B3" s="46"/>
      <c r="C3" s="46"/>
      <c r="D3" s="46"/>
    </row>
    <row r="4" spans="1:10" ht="15" customHeight="1" x14ac:dyDescent="0.2">
      <c r="A4" s="45" t="s">
        <v>28</v>
      </c>
      <c r="B4" s="47" t="s">
        <v>29</v>
      </c>
      <c r="C4" s="47"/>
      <c r="D4" s="47"/>
      <c r="E4" s="48"/>
    </row>
    <row r="5" spans="1:10" s="51" customFormat="1" ht="20.25" customHeight="1" x14ac:dyDescent="0.25">
      <c r="A5" s="49" t="s">
        <v>30</v>
      </c>
      <c r="B5" s="49"/>
      <c r="C5" s="50"/>
      <c r="D5" s="50"/>
      <c r="E5" s="50"/>
      <c r="F5" s="50"/>
      <c r="G5" s="50"/>
    </row>
    <row r="6" spans="1:10" s="51" customFormat="1" ht="27" customHeight="1" thickBot="1" x14ac:dyDescent="0.25">
      <c r="A6" s="52"/>
      <c r="B6" s="53" t="s">
        <v>31</v>
      </c>
      <c r="C6" s="53"/>
      <c r="D6" s="53"/>
      <c r="E6" s="53"/>
      <c r="F6" s="53"/>
      <c r="G6" s="53"/>
      <c r="H6" s="53"/>
      <c r="I6" s="53"/>
    </row>
    <row r="7" spans="1:10" s="51" customFormat="1" ht="20.25" customHeight="1" x14ac:dyDescent="0.25">
      <c r="A7" s="54" t="s">
        <v>32</v>
      </c>
      <c r="B7" s="54"/>
      <c r="C7" s="55"/>
      <c r="D7" s="56"/>
      <c r="E7" s="56"/>
      <c r="F7" s="56"/>
      <c r="G7" s="56"/>
    </row>
    <row r="8" spans="1:10" s="51" customFormat="1" ht="27" customHeight="1" thickBot="1" x14ac:dyDescent="0.25">
      <c r="A8" s="52"/>
      <c r="B8" s="53" t="s">
        <v>33</v>
      </c>
      <c r="C8" s="53"/>
      <c r="D8" s="53"/>
      <c r="E8" s="53"/>
      <c r="F8" s="53"/>
      <c r="G8" s="53"/>
      <c r="H8" s="53"/>
      <c r="I8" s="53"/>
    </row>
    <row r="9" spans="1:10" ht="15" customHeight="1" x14ac:dyDescent="0.2"/>
    <row r="10" spans="1:10" ht="15" customHeight="1" x14ac:dyDescent="0.2"/>
    <row r="11" spans="1:10" ht="11.25" customHeight="1" thickBot="1" x14ac:dyDescent="0.25"/>
    <row r="12" spans="1:10" s="57" customFormat="1" ht="13.5" thickBot="1" x14ac:dyDescent="0.25">
      <c r="B12" s="58" t="s">
        <v>34</v>
      </c>
      <c r="C12" s="59"/>
      <c r="D12" s="60"/>
      <c r="E12" s="58" t="s">
        <v>35</v>
      </c>
      <c r="F12" s="59"/>
      <c r="G12" s="60"/>
      <c r="H12" s="58" t="s">
        <v>36</v>
      </c>
      <c r="I12" s="59"/>
      <c r="J12" s="60"/>
    </row>
    <row r="13" spans="1:10" s="57" customFormat="1" ht="75" customHeight="1" x14ac:dyDescent="0.2">
      <c r="B13" s="61" t="s">
        <v>42</v>
      </c>
      <c r="C13" s="62"/>
      <c r="D13" s="63"/>
      <c r="E13" s="64" t="s">
        <v>37</v>
      </c>
      <c r="F13" s="62"/>
      <c r="G13" s="63"/>
      <c r="H13" s="64" t="s">
        <v>38</v>
      </c>
      <c r="I13" s="62"/>
      <c r="J13" s="63"/>
    </row>
    <row r="14" spans="1:10" s="69" customFormat="1" ht="11.25" customHeight="1" x14ac:dyDescent="0.2">
      <c r="A14" s="65"/>
      <c r="B14" s="66" t="s">
        <v>39</v>
      </c>
      <c r="C14" s="67"/>
      <c r="D14" s="68"/>
      <c r="E14" s="66" t="s">
        <v>39</v>
      </c>
      <c r="F14" s="67"/>
      <c r="G14" s="68"/>
      <c r="H14" s="66" t="s">
        <v>39</v>
      </c>
      <c r="I14" s="67"/>
      <c r="J14" s="68"/>
    </row>
    <row r="15" spans="1:10" s="69" customFormat="1" x14ac:dyDescent="0.2">
      <c r="A15" s="70" t="s">
        <v>18</v>
      </c>
      <c r="B15" s="71"/>
      <c r="C15" s="72"/>
      <c r="D15" s="73"/>
      <c r="E15" s="71"/>
      <c r="F15" s="72"/>
      <c r="G15" s="73"/>
      <c r="H15" s="71"/>
      <c r="I15" s="72"/>
      <c r="J15" s="73"/>
    </row>
    <row r="16" spans="1:10" s="69" customFormat="1" x14ac:dyDescent="0.2">
      <c r="A16" s="74" t="s">
        <v>19</v>
      </c>
      <c r="B16" s="71"/>
      <c r="C16" s="72"/>
      <c r="D16" s="73"/>
      <c r="E16" s="71"/>
      <c r="F16" s="72"/>
      <c r="G16" s="73"/>
      <c r="H16" s="71"/>
      <c r="I16" s="72"/>
      <c r="J16" s="73"/>
    </row>
    <row r="17" spans="1:28" s="69" customFormat="1" x14ac:dyDescent="0.2">
      <c r="A17" s="74" t="s">
        <v>20</v>
      </c>
      <c r="B17" s="71"/>
      <c r="C17" s="72"/>
      <c r="D17" s="73"/>
      <c r="E17" s="71"/>
      <c r="F17" s="72"/>
      <c r="G17" s="73"/>
      <c r="H17" s="71"/>
      <c r="I17" s="72"/>
      <c r="J17" s="73"/>
    </row>
    <row r="18" spans="1:28" s="69" customFormat="1" x14ac:dyDescent="0.2">
      <c r="A18" s="74" t="s">
        <v>21</v>
      </c>
      <c r="B18" s="71"/>
      <c r="C18" s="72"/>
      <c r="D18" s="73"/>
      <c r="E18" s="71"/>
      <c r="F18" s="72"/>
      <c r="G18" s="73"/>
      <c r="H18" s="71"/>
      <c r="I18" s="72"/>
      <c r="J18" s="73"/>
    </row>
    <row r="19" spans="1:28" s="69" customFormat="1" x14ac:dyDescent="0.2">
      <c r="A19" s="74" t="s">
        <v>22</v>
      </c>
      <c r="B19" s="71"/>
      <c r="C19" s="72"/>
      <c r="D19" s="73"/>
      <c r="E19" s="71"/>
      <c r="F19" s="72"/>
      <c r="G19" s="73"/>
      <c r="H19" s="71"/>
      <c r="I19" s="72"/>
      <c r="J19" s="73"/>
    </row>
    <row r="20" spans="1:28" s="69" customFormat="1" x14ac:dyDescent="0.2">
      <c r="A20" s="74" t="s">
        <v>23</v>
      </c>
      <c r="B20" s="71"/>
      <c r="C20" s="72"/>
      <c r="D20" s="73"/>
      <c r="E20" s="71"/>
      <c r="F20" s="72"/>
      <c r="G20" s="73"/>
      <c r="H20" s="71"/>
      <c r="I20" s="72"/>
      <c r="J20" s="73"/>
    </row>
    <row r="21" spans="1:28" s="76" customFormat="1" ht="7.5" customHeight="1" x14ac:dyDescent="0.2">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row>
    <row r="22" spans="1:28" s="77" customFormat="1" ht="6.75" customHeight="1" x14ac:dyDescent="0.2"/>
    <row r="24" spans="1:28" x14ac:dyDescent="0.2">
      <c r="A24" s="78"/>
      <c r="G24" s="79"/>
      <c r="H24" s="79"/>
    </row>
    <row r="25" spans="1:28" x14ac:dyDescent="0.2">
      <c r="A25" s="80" t="s">
        <v>40</v>
      </c>
      <c r="G25" s="79"/>
      <c r="H25" s="79"/>
      <c r="I25" s="79"/>
      <c r="J25" s="79"/>
    </row>
    <row r="26" spans="1:28" s="84" customFormat="1" x14ac:dyDescent="0.2">
      <c r="A26" s="81"/>
      <c r="B26" s="81"/>
      <c r="C26" s="82"/>
      <c r="D26" s="82"/>
      <c r="E26" s="82"/>
      <c r="F26" s="82"/>
      <c r="G26" s="82"/>
      <c r="H26" s="81"/>
      <c r="I26" s="83"/>
      <c r="J26" s="83"/>
    </row>
    <row r="27" spans="1:28" x14ac:dyDescent="0.2">
      <c r="A27" s="85"/>
      <c r="B27" s="85"/>
      <c r="H27" s="85"/>
      <c r="I27" s="79"/>
      <c r="J27" s="79"/>
    </row>
    <row r="28" spans="1:28" x14ac:dyDescent="0.2">
      <c r="A28" s="86"/>
      <c r="B28" s="86"/>
      <c r="C28" s="87"/>
      <c r="D28" s="87"/>
      <c r="E28" s="87"/>
      <c r="F28" s="87"/>
      <c r="G28" s="87"/>
      <c r="H28" s="86"/>
      <c r="I28" s="88"/>
      <c r="J28" s="88"/>
    </row>
    <row r="29" spans="1:28" x14ac:dyDescent="0.2">
      <c r="A29" s="85"/>
      <c r="B29" s="85"/>
      <c r="H29" s="85"/>
      <c r="I29" s="79"/>
      <c r="J29" s="79"/>
    </row>
    <row r="30" spans="1:28" x14ac:dyDescent="0.2">
      <c r="A30" s="86"/>
      <c r="B30" s="86"/>
      <c r="C30" s="87"/>
      <c r="D30" s="87"/>
      <c r="E30" s="87"/>
      <c r="F30" s="87"/>
      <c r="G30" s="87"/>
      <c r="H30" s="86"/>
      <c r="I30" s="88"/>
      <c r="J30" s="88"/>
    </row>
    <row r="31" spans="1:28" x14ac:dyDescent="0.2">
      <c r="A31" s="85"/>
      <c r="B31" s="85"/>
      <c r="H31" s="85"/>
      <c r="I31" s="79"/>
      <c r="J31" s="79"/>
    </row>
    <row r="32" spans="1:28" x14ac:dyDescent="0.2">
      <c r="A32" s="86"/>
      <c r="B32" s="86"/>
      <c r="C32" s="87"/>
      <c r="D32" s="87"/>
      <c r="E32" s="87"/>
      <c r="F32" s="87"/>
      <c r="G32" s="87"/>
      <c r="H32" s="86"/>
      <c r="I32" s="88"/>
      <c r="J32" s="88"/>
    </row>
    <row r="33" spans="1:13" x14ac:dyDescent="0.2">
      <c r="A33" s="85"/>
      <c r="B33" s="85"/>
      <c r="H33" s="85"/>
      <c r="I33" s="79"/>
      <c r="J33" s="79"/>
      <c r="K33" s="79"/>
      <c r="L33" s="79"/>
    </row>
    <row r="34" spans="1:13" x14ac:dyDescent="0.2">
      <c r="L34" s="79"/>
      <c r="M34" s="79"/>
    </row>
    <row r="35" spans="1:13" x14ac:dyDescent="0.2">
      <c r="L35" s="79"/>
      <c r="M35" s="79"/>
    </row>
    <row r="36" spans="1:13" x14ac:dyDescent="0.2">
      <c r="L36" s="79"/>
      <c r="M36" s="79"/>
    </row>
    <row r="37" spans="1:13" x14ac:dyDescent="0.2">
      <c r="L37" s="79"/>
      <c r="M37" s="79"/>
    </row>
    <row r="50" spans="1:1" x14ac:dyDescent="0.2">
      <c r="A50" s="89" t="s">
        <v>41</v>
      </c>
    </row>
  </sheetData>
  <mergeCells count="35">
    <mergeCell ref="B20:D20"/>
    <mergeCell ref="E20:G20"/>
    <mergeCell ref="H20:J20"/>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A7:B7"/>
    <mergeCell ref="B8:I8"/>
    <mergeCell ref="B12:D12"/>
    <mergeCell ref="E12:G12"/>
    <mergeCell ref="H12:J12"/>
    <mergeCell ref="B13:D13"/>
    <mergeCell ref="E13:G13"/>
    <mergeCell ref="H13:J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2021-04-01T18:35:46Z</dcterms:modified>
</cp:coreProperties>
</file>