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PURCHASING_New\Contracts Reporting\FY2021\04_Open Record Evaluations\"/>
    </mc:Choice>
  </mc:AlternateContent>
  <bookViews>
    <workbookView xWindow="0" yWindow="0" windowWidth="20490" windowHeight="7755" tabRatio="685" activeTab="6"/>
  </bookViews>
  <sheets>
    <sheet name="Evaluator 1" sheetId="3" r:id="rId1"/>
    <sheet name="Evaluator 2" sheetId="5" r:id="rId2"/>
    <sheet name="Evaluator 3" sheetId="9" r:id="rId3"/>
    <sheet name="Evaluator 4" sheetId="10" r:id="rId4"/>
    <sheet name="Evaluator 5" sheetId="4" r:id="rId5"/>
    <sheet name="Summary" sheetId="1" r:id="rId6"/>
    <sheet name="Evaluation" sheetId="11" r:id="rId7"/>
  </sheets>
  <calcPr calcId="152511"/>
</workbook>
</file>

<file path=xl/calcChain.xml><?xml version="1.0" encoding="utf-8"?>
<calcChain xmlns="http://schemas.openxmlformats.org/spreadsheetml/2006/main">
  <c r="O9" i="1" l="1"/>
  <c r="J4" i="9" l="1"/>
  <c r="J6" i="1" l="1"/>
  <c r="L8" i="1"/>
  <c r="L9" i="1"/>
  <c r="L10" i="1"/>
  <c r="L11" i="1"/>
  <c r="L12" i="1"/>
  <c r="L13" i="1"/>
  <c r="L14" i="1"/>
  <c r="L15" i="1"/>
  <c r="L16" i="1"/>
  <c r="L17" i="1"/>
  <c r="L7" i="1"/>
  <c r="J8" i="1"/>
  <c r="J9" i="1"/>
  <c r="J10" i="1"/>
  <c r="J11" i="1"/>
  <c r="J12" i="1"/>
  <c r="J13" i="1"/>
  <c r="J14" i="1"/>
  <c r="J15" i="1"/>
  <c r="J16" i="1"/>
  <c r="J17" i="1"/>
  <c r="J7" i="1"/>
  <c r="J14" i="4"/>
  <c r="F17" i="1" s="1"/>
  <c r="J5" i="4"/>
  <c r="J6" i="4"/>
  <c r="F9" i="1" s="1"/>
  <c r="J7" i="4"/>
  <c r="J8" i="4"/>
  <c r="J9" i="4"/>
  <c r="J10" i="4"/>
  <c r="J11" i="4"/>
  <c r="J12" i="4"/>
  <c r="J13" i="4"/>
  <c r="J4" i="4"/>
  <c r="F8" i="1"/>
  <c r="F10" i="1"/>
  <c r="F11" i="1"/>
  <c r="F12" i="1"/>
  <c r="F13" i="1"/>
  <c r="F14" i="1"/>
  <c r="F15" i="1"/>
  <c r="F16" i="1"/>
  <c r="F7" i="1"/>
  <c r="E8" i="1"/>
  <c r="E9" i="1"/>
  <c r="E10" i="1"/>
  <c r="E11" i="1"/>
  <c r="E12" i="1"/>
  <c r="E13" i="1"/>
  <c r="E14" i="1"/>
  <c r="E15" i="1"/>
  <c r="E16" i="1"/>
  <c r="E17" i="1"/>
  <c r="E7" i="1"/>
  <c r="D7" i="1"/>
  <c r="C8" i="1"/>
  <c r="C9" i="1"/>
  <c r="C10" i="1"/>
  <c r="C11" i="1"/>
  <c r="C12" i="1"/>
  <c r="C13" i="1"/>
  <c r="C14" i="1"/>
  <c r="C15" i="1"/>
  <c r="C16" i="1"/>
  <c r="C17" i="1"/>
  <c r="C7" i="1"/>
  <c r="B8" i="1"/>
  <c r="B9" i="1"/>
  <c r="B10" i="1"/>
  <c r="B11" i="1"/>
  <c r="B12" i="1"/>
  <c r="B13" i="1"/>
  <c r="B14" i="1"/>
  <c r="B15" i="1"/>
  <c r="B16" i="1"/>
  <c r="B17" i="1"/>
  <c r="B7" i="1"/>
  <c r="A8" i="1"/>
  <c r="A9" i="1"/>
  <c r="A10" i="1"/>
  <c r="A11" i="1"/>
  <c r="A12" i="1"/>
  <c r="A13" i="1"/>
  <c r="A14" i="1"/>
  <c r="A15" i="1"/>
  <c r="A16" i="1"/>
  <c r="A17" i="1"/>
  <c r="A7" i="1"/>
  <c r="K13" i="1" l="1"/>
  <c r="K14" i="1"/>
  <c r="K15" i="1"/>
  <c r="K16" i="1"/>
  <c r="K17" i="1"/>
  <c r="K12" i="1" l="1"/>
  <c r="J5" i="10"/>
  <c r="J6" i="10"/>
  <c r="J7" i="10"/>
  <c r="J8" i="10"/>
  <c r="J9" i="10"/>
  <c r="J10" i="10"/>
  <c r="J11" i="10"/>
  <c r="J12" i="10"/>
  <c r="J13" i="10"/>
  <c r="J14" i="10"/>
  <c r="J4" i="10"/>
  <c r="J5" i="9" l="1"/>
  <c r="D8" i="1" s="1"/>
  <c r="J6" i="9"/>
  <c r="D9" i="1" s="1"/>
  <c r="J7" i="9"/>
  <c r="D10" i="1" s="1"/>
  <c r="J8" i="9"/>
  <c r="D11" i="1" s="1"/>
  <c r="J9" i="9"/>
  <c r="D12" i="1" s="1"/>
  <c r="G12" i="1" s="1"/>
  <c r="N12" i="1" s="1"/>
  <c r="J10" i="9"/>
  <c r="D13" i="1" s="1"/>
  <c r="G13" i="1" s="1"/>
  <c r="N13" i="1" s="1"/>
  <c r="J11" i="9"/>
  <c r="D14" i="1" s="1"/>
  <c r="G14" i="1" s="1"/>
  <c r="N14" i="1" s="1"/>
  <c r="J12" i="9"/>
  <c r="D15" i="1" s="1"/>
  <c r="G15" i="1" s="1"/>
  <c r="N15" i="1" s="1"/>
  <c r="J13" i="9"/>
  <c r="D16" i="1" s="1"/>
  <c r="G16" i="1" s="1"/>
  <c r="N16" i="1" s="1"/>
  <c r="J14" i="9"/>
  <c r="D17" i="1" s="1"/>
  <c r="G17" i="1" s="1"/>
  <c r="N17" i="1" s="1"/>
  <c r="J5" i="5"/>
  <c r="J6" i="5"/>
  <c r="J7" i="5"/>
  <c r="J8" i="5"/>
  <c r="J9" i="5"/>
  <c r="J10" i="5"/>
  <c r="J11" i="5"/>
  <c r="J12" i="5"/>
  <c r="J13" i="5"/>
  <c r="J14" i="5"/>
  <c r="J4" i="5"/>
  <c r="J5" i="3"/>
  <c r="J6" i="3"/>
  <c r="J7" i="3"/>
  <c r="J8" i="3"/>
  <c r="J9" i="3"/>
  <c r="J10" i="3"/>
  <c r="J11" i="3"/>
  <c r="J12" i="3"/>
  <c r="J13" i="3"/>
  <c r="J14" i="3"/>
  <c r="J4" i="3"/>
  <c r="K7" i="1" l="1"/>
  <c r="K9" i="1"/>
  <c r="K8" i="1"/>
  <c r="K10" i="1"/>
  <c r="K11" i="1"/>
  <c r="G11" i="1" l="1"/>
  <c r="G7" i="1"/>
  <c r="G10" i="1"/>
  <c r="G9" i="1"/>
  <c r="N9" i="1" s="1"/>
  <c r="G8" i="1"/>
  <c r="N8" i="1" s="1"/>
  <c r="H9" i="1" l="1"/>
  <c r="H17" i="1"/>
  <c r="H10" i="1"/>
  <c r="H7" i="1"/>
  <c r="H12" i="1"/>
  <c r="H13" i="1"/>
  <c r="H14" i="1"/>
  <c r="H15" i="1"/>
  <c r="H8" i="1"/>
  <c r="H16" i="1"/>
  <c r="H11" i="1"/>
  <c r="N7" i="1"/>
  <c r="N10" i="1"/>
  <c r="N11" i="1"/>
  <c r="O15" i="1" l="1"/>
  <c r="O8" i="1"/>
  <c r="O16" i="1"/>
  <c r="O17" i="1"/>
  <c r="O10" i="1"/>
  <c r="O7" i="1"/>
  <c r="O11" i="1"/>
  <c r="O12" i="1"/>
  <c r="O13" i="1"/>
  <c r="O14" i="1"/>
</calcChain>
</file>

<file path=xl/comments1.xml><?xml version="1.0" encoding="utf-8"?>
<comments xmlns="http://schemas.openxmlformats.org/spreadsheetml/2006/main">
  <authors>
    <author>Jamil, Hasan R</author>
  </authors>
  <commentList>
    <comment ref="A5" authorId="0" shapeId="0">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List>
</comments>
</file>

<file path=xl/sharedStrings.xml><?xml version="1.0" encoding="utf-8"?>
<sst xmlns="http://schemas.openxmlformats.org/spreadsheetml/2006/main" count="149" uniqueCount="57">
  <si>
    <t xml:space="preserve">RESPONDENT SUMMARY </t>
  </si>
  <si>
    <t>Total Score</t>
  </si>
  <si>
    <t>Evaluator 1</t>
  </si>
  <si>
    <t>Evaluator 2</t>
  </si>
  <si>
    <t>Evaluator 3</t>
  </si>
  <si>
    <t>Evaluator 4</t>
  </si>
  <si>
    <t>Evaluator 5</t>
  </si>
  <si>
    <t>Criteria 1</t>
  </si>
  <si>
    <t>Criteria 2</t>
  </si>
  <si>
    <t>Criteria 3</t>
  </si>
  <si>
    <t>Criteria 4</t>
  </si>
  <si>
    <t>Criteria 5</t>
  </si>
  <si>
    <t>Total</t>
  </si>
  <si>
    <t>EVALUATION SUMMARY</t>
  </si>
  <si>
    <t>Average Tech. Score</t>
  </si>
  <si>
    <t>Technical Ranking</t>
  </si>
  <si>
    <t>Non Tech Ranking</t>
  </si>
  <si>
    <t>Non-Tech Score (cost)</t>
  </si>
  <si>
    <t>Total Ranking</t>
  </si>
  <si>
    <t>Technical</t>
  </si>
  <si>
    <t>Non Technical</t>
  </si>
  <si>
    <t>Summary</t>
  </si>
  <si>
    <t>updated 11/17</t>
  </si>
  <si>
    <t>Criteria 6</t>
  </si>
  <si>
    <t>Apotos Education Partners</t>
  </si>
  <si>
    <t>KGBTexas</t>
  </si>
  <si>
    <t>MWM</t>
  </si>
  <si>
    <t>ADV</t>
  </si>
  <si>
    <t>Pierpont</t>
  </si>
  <si>
    <t>High Five Marketing Partners</t>
  </si>
  <si>
    <t>SNR Creative</t>
  </si>
  <si>
    <t>SRG</t>
  </si>
  <si>
    <t>RMH</t>
  </si>
  <si>
    <t>eCity Interactive</t>
  </si>
  <si>
    <t>Ologie</t>
  </si>
  <si>
    <t xml:space="preserve">RFP730-20097 UH Engineering - Marketing and Communication Services </t>
  </si>
  <si>
    <t xml:space="preserve">University of Houston Evaluation Matrix </t>
  </si>
  <si>
    <t>RFP730-20097 UH ENGINEERING - MARKETING AND COMMUNICATION SERVICES</t>
  </si>
  <si>
    <t>Name</t>
  </si>
  <si>
    <t>Evaluation Due Date</t>
  </si>
  <si>
    <t>Non Disclosure Agreement</t>
  </si>
  <si>
    <t>By initialing, I agree that I have read and understood the Non Disclosure Agreement.</t>
  </si>
  <si>
    <t xml:space="preserve"> Criteria 1</t>
  </si>
  <si>
    <t xml:space="preserve"> Criteria 2</t>
  </si>
  <si>
    <t xml:space="preserve"> Criteria 3</t>
  </si>
  <si>
    <t xml:space="preserve"> Criteria 4</t>
  </si>
  <si>
    <t xml:space="preserve"> Criteria 5</t>
  </si>
  <si>
    <t xml:space="preserve"> Criteria 6</t>
  </si>
  <si>
    <t>Reputation of the vendor and of the vendor’s goods or services</t>
  </si>
  <si>
    <t>Quality of the vendor’s goods or services</t>
  </si>
  <si>
    <t>Extent to which the goods or services meet UHS’ needs</t>
  </si>
  <si>
    <t>The vendor’s past performance with UHS</t>
  </si>
  <si>
    <t>Ability of the vendor’s proposal to meet the requirements of the institution’s solicitation document, so that any vendor proposal that is non-responsive to the criteria set forth in the solicitation document shall be rejected</t>
  </si>
  <si>
    <t>Points (1-5)</t>
  </si>
  <si>
    <t xml:space="preserve">Committee Members: </t>
  </si>
  <si>
    <t>Updated: 10/19</t>
  </si>
  <si>
    <t>List purchase price
**ONLY  WILL EVALUATE COST**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</si>
</sst>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F800]dddd\,\ mmmm\ dd\,\ yyyy"/>
  </numFmts>
  <fonts count="5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12"/>
      <color rgb="FFFF0000"/>
      <name val="Arial"/>
      <family val="2"/>
    </font>
    <font>
      <b/>
      <sz val="11"/>
      <name val="Arial"/>
      <family val="2"/>
    </font>
    <font>
      <sz val="11"/>
      <name val="Arial"/>
      <family val="2"/>
    </font>
    <font>
      <sz val="8"/>
      <name val="Arial"/>
      <family val="2"/>
    </font>
    <font>
      <b/>
      <sz val="10"/>
      <color theme="1"/>
      <name val="Arial"/>
      <family val="2"/>
    </font>
    <font>
      <b/>
      <sz val="10"/>
      <name val="Arial"/>
      <family val="2"/>
    </font>
    <font>
      <sz val="10"/>
      <color rgb="FFFF0000"/>
      <name val="Arial"/>
      <family val="2"/>
    </font>
    <font>
      <b/>
      <sz val="10"/>
      <color rgb="FFFF0000"/>
      <name val="Arial"/>
      <family val="2"/>
    </font>
    <font>
      <sz val="10"/>
      <color theme="1"/>
      <name val="Arial"/>
      <family val="2"/>
    </font>
    <font>
      <u/>
      <sz val="11"/>
      <color theme="10"/>
      <name val="Calibri"/>
      <family val="2"/>
      <scheme val="minor"/>
    </font>
    <font>
      <b/>
      <u/>
      <sz val="11"/>
      <color theme="10"/>
      <name val="Calibri"/>
      <family val="2"/>
      <scheme val="minor"/>
    </font>
    <font>
      <sz val="9"/>
      <name val="Arial"/>
      <family val="2"/>
    </font>
    <font>
      <b/>
      <sz val="8"/>
      <color rgb="FFFF0000"/>
      <name val="Arial"/>
      <family val="2"/>
    </font>
    <font>
      <b/>
      <sz val="8"/>
      <name val="Arial"/>
      <family val="2"/>
    </font>
    <font>
      <b/>
      <sz val="9"/>
      <name val="Arial"/>
      <family val="2"/>
    </font>
    <font>
      <b/>
      <sz val="10"/>
      <color rgb="FF000000"/>
      <name val="Arial"/>
      <family val="2"/>
    </font>
    <font>
      <sz val="9"/>
      <color theme="1"/>
      <name val="Arial"/>
      <family val="2"/>
    </font>
    <font>
      <b/>
      <sz val="10"/>
      <color indexed="81"/>
      <name val="Tahoma"/>
      <family val="2"/>
    </font>
    <font>
      <sz val="9"/>
      <color indexed="81"/>
      <name val="Tahoma"/>
      <family val="2"/>
    </font>
    <font>
      <b/>
      <sz val="9"/>
      <color indexed="81"/>
      <name val="Tahoma"/>
      <family val="2"/>
    </font>
  </fonts>
  <fills count="30">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rgb="FF00B050"/>
        <bgColor indexed="64"/>
      </patternFill>
    </fill>
    <fill>
      <patternFill patternType="solid">
        <fgColor theme="0" tint="-0.14999847407452621"/>
        <bgColor indexed="64"/>
      </patternFill>
    </fill>
    <fill>
      <patternFill patternType="solid">
        <fgColor theme="0" tint="-0.34998626667073579"/>
        <bgColor indexed="64"/>
      </patternFill>
    </fill>
  </fills>
  <borders count="26">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right/>
      <top style="hair">
        <color auto="1"/>
      </top>
      <bottom style="hair">
        <color auto="1"/>
      </bottom>
      <diagonal/>
    </border>
    <border>
      <left style="medium">
        <color auto="1"/>
      </left>
      <right/>
      <top/>
      <bottom style="hair">
        <color auto="1"/>
      </bottom>
      <diagonal/>
    </border>
    <border>
      <left style="medium">
        <color auto="1"/>
      </left>
      <right/>
      <top/>
      <bottom/>
      <diagonal/>
    </border>
    <border>
      <left/>
      <right/>
      <top style="thin">
        <color indexed="64"/>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s>
  <cellStyleXfs count="107">
    <xf numFmtId="0" fontId="0" fillId="0" borderId="0"/>
    <xf numFmtId="44" fontId="15" fillId="0" borderId="0" applyFont="0" applyFill="0" applyBorder="0" applyAlignment="0" applyProtection="0"/>
    <xf numFmtId="0" fontId="15" fillId="0" borderId="0"/>
    <xf numFmtId="0" fontId="12" fillId="0" borderId="0"/>
    <xf numFmtId="0" fontId="12" fillId="0" borderId="0"/>
    <xf numFmtId="0" fontId="15" fillId="2" borderId="1" applyNumberFormat="0" applyFont="0" applyAlignment="0" applyProtection="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6" borderId="0" applyNumberFormat="0" applyBorder="0" applyAlignment="0" applyProtection="0"/>
    <xf numFmtId="0" fontId="17" fillId="9" borderId="0" applyNumberFormat="0" applyBorder="0" applyAlignment="0" applyProtection="0"/>
    <xf numFmtId="0" fontId="17" fillId="12" borderId="0" applyNumberFormat="0" applyBorder="0" applyAlignment="0" applyProtection="0"/>
    <xf numFmtId="0" fontId="18" fillId="13"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20" borderId="0" applyNumberFormat="0" applyBorder="0" applyAlignment="0" applyProtection="0"/>
    <xf numFmtId="0" fontId="19" fillId="4" borderId="0" applyNumberFormat="0" applyBorder="0" applyAlignment="0" applyProtection="0"/>
    <xf numFmtId="0" fontId="20" fillId="21" borderId="2" applyNumberFormat="0" applyAlignment="0" applyProtection="0"/>
    <xf numFmtId="0" fontId="21" fillId="22" borderId="3" applyNumberFormat="0" applyAlignment="0" applyProtection="0"/>
    <xf numFmtId="0" fontId="22" fillId="0" borderId="0" applyNumberFormat="0" applyFill="0" applyBorder="0" applyAlignment="0" applyProtection="0"/>
    <xf numFmtId="0" fontId="23" fillId="5" borderId="0" applyNumberFormat="0" applyBorder="0" applyAlignment="0" applyProtection="0"/>
    <xf numFmtId="0" fontId="24" fillId="0" borderId="4" applyNumberFormat="0" applyFill="0" applyAlignment="0" applyProtection="0"/>
    <xf numFmtId="0" fontId="25" fillId="0" borderId="5" applyNumberFormat="0" applyFill="0" applyAlignment="0" applyProtection="0"/>
    <xf numFmtId="0" fontId="26" fillId="0" borderId="6" applyNumberFormat="0" applyFill="0" applyAlignment="0" applyProtection="0"/>
    <xf numFmtId="0" fontId="26" fillId="0" borderId="0" applyNumberFormat="0" applyFill="0" applyBorder="0" applyAlignment="0" applyProtection="0"/>
    <xf numFmtId="0" fontId="27" fillId="8" borderId="2" applyNumberFormat="0" applyAlignment="0" applyProtection="0"/>
    <xf numFmtId="0" fontId="28" fillId="0" borderId="7" applyNumberFormat="0" applyFill="0" applyAlignment="0" applyProtection="0"/>
    <xf numFmtId="0" fontId="29" fillId="23" borderId="0" applyNumberFormat="0" applyBorder="0" applyAlignment="0" applyProtection="0"/>
    <xf numFmtId="0" fontId="16" fillId="2" borderId="1" applyNumberFormat="0" applyFont="0" applyAlignment="0" applyProtection="0"/>
    <xf numFmtId="0" fontId="30" fillId="21" borderId="8" applyNumberFormat="0" applyAlignment="0" applyProtection="0"/>
    <xf numFmtId="0" fontId="31" fillId="0" borderId="0" applyNumberFormat="0" applyFill="0" applyBorder="0" applyAlignment="0" applyProtection="0"/>
    <xf numFmtId="0" fontId="32" fillId="0" borderId="9" applyNumberFormat="0" applyFill="0" applyAlignment="0" applyProtection="0"/>
    <xf numFmtId="0" fontId="33" fillId="0" borderId="0" applyNumberFormat="0" applyFill="0" applyBorder="0" applyAlignment="0" applyProtection="0"/>
    <xf numFmtId="0" fontId="11" fillId="0" borderId="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6" borderId="0" applyNumberFormat="0" applyBorder="0" applyAlignment="0" applyProtection="0"/>
    <xf numFmtId="0" fontId="17" fillId="9" borderId="0" applyNumberFormat="0" applyBorder="0" applyAlignment="0" applyProtection="0"/>
    <xf numFmtId="0" fontId="17" fillId="12" borderId="0" applyNumberFormat="0" applyBorder="0" applyAlignment="0" applyProtection="0"/>
    <xf numFmtId="0" fontId="18" fillId="13"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20" borderId="0" applyNumberFormat="0" applyBorder="0" applyAlignment="0" applyProtection="0"/>
    <xf numFmtId="0" fontId="19" fillId="4" borderId="0" applyNumberFormat="0" applyBorder="0" applyAlignment="0" applyProtection="0"/>
    <xf numFmtId="0" fontId="20" fillId="21" borderId="2" applyNumberFormat="0" applyAlignment="0" applyProtection="0"/>
    <xf numFmtId="0" fontId="21" fillId="22" borderId="3" applyNumberFormat="0" applyAlignment="0" applyProtection="0"/>
    <xf numFmtId="0" fontId="22" fillId="0" borderId="0" applyNumberFormat="0" applyFill="0" applyBorder="0" applyAlignment="0" applyProtection="0"/>
    <xf numFmtId="0" fontId="23" fillId="5" borderId="0" applyNumberFormat="0" applyBorder="0" applyAlignment="0" applyProtection="0"/>
    <xf numFmtId="0" fontId="24" fillId="0" borderId="4" applyNumberFormat="0" applyFill="0" applyAlignment="0" applyProtection="0"/>
    <xf numFmtId="0" fontId="25" fillId="0" borderId="5" applyNumberFormat="0" applyFill="0" applyAlignment="0" applyProtection="0"/>
    <xf numFmtId="0" fontId="26" fillId="0" borderId="6" applyNumberFormat="0" applyFill="0" applyAlignment="0" applyProtection="0"/>
    <xf numFmtId="0" fontId="26" fillId="0" borderId="0" applyNumberFormat="0" applyFill="0" applyBorder="0" applyAlignment="0" applyProtection="0"/>
    <xf numFmtId="0" fontId="27" fillId="8" borderId="2" applyNumberFormat="0" applyAlignment="0" applyProtection="0"/>
    <xf numFmtId="0" fontId="28" fillId="0" borderId="7" applyNumberFormat="0" applyFill="0" applyAlignment="0" applyProtection="0"/>
    <xf numFmtId="0" fontId="29" fillId="23" borderId="0" applyNumberFormat="0" applyBorder="0" applyAlignment="0" applyProtection="0"/>
    <xf numFmtId="0" fontId="30" fillId="21" borderId="8" applyNumberFormat="0" applyAlignment="0" applyProtection="0"/>
    <xf numFmtId="0" fontId="31" fillId="0" borderId="0" applyNumberFormat="0" applyFill="0" applyBorder="0" applyAlignment="0" applyProtection="0"/>
    <xf numFmtId="0" fontId="32" fillId="0" borderId="9" applyNumberFormat="0" applyFill="0" applyAlignment="0" applyProtection="0"/>
    <xf numFmtId="0" fontId="33" fillId="0" borderId="0" applyNumberFormat="0" applyFill="0" applyBorder="0" applyAlignment="0" applyProtection="0"/>
    <xf numFmtId="0" fontId="15" fillId="0" borderId="0"/>
    <xf numFmtId="0" fontId="15" fillId="2" borderId="1" applyNumberFormat="0" applyFont="0" applyAlignment="0" applyProtection="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15" fillId="0" borderId="0"/>
    <xf numFmtId="0" fontId="15" fillId="2" borderId="1" applyNumberFormat="0" applyFont="0" applyAlignment="0" applyProtection="0"/>
    <xf numFmtId="0" fontId="3" fillId="0" borderId="0"/>
    <xf numFmtId="9" fontId="3"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1" fillId="0" borderId="0"/>
    <xf numFmtId="0" fontId="44" fillId="0" borderId="0" applyNumberFormat="0" applyFill="0" applyBorder="0" applyAlignment="0" applyProtection="0"/>
  </cellStyleXfs>
  <cellXfs count="105">
    <xf numFmtId="0" fontId="0" fillId="0" borderId="0" xfId="0"/>
    <xf numFmtId="0" fontId="0" fillId="0" borderId="0" xfId="0" applyBorder="1"/>
    <xf numFmtId="0" fontId="13" fillId="0" borderId="0" xfId="0" applyFont="1" applyBorder="1" applyAlignment="1"/>
    <xf numFmtId="0" fontId="15" fillId="0" borderId="0" xfId="0" applyFont="1"/>
    <xf numFmtId="0" fontId="0" fillId="0" borderId="0" xfId="0"/>
    <xf numFmtId="0" fontId="13" fillId="0" borderId="0" xfId="0" applyFont="1" applyBorder="1" applyAlignment="1">
      <alignment horizontal="left"/>
    </xf>
    <xf numFmtId="0" fontId="36" fillId="0" borderId="0" xfId="0" applyFont="1" applyBorder="1" applyAlignment="1">
      <alignment horizontal="left"/>
    </xf>
    <xf numFmtId="0" fontId="36" fillId="26" borderId="0" xfId="0" applyFont="1" applyFill="1" applyAlignment="1"/>
    <xf numFmtId="0" fontId="37" fillId="26" borderId="0" xfId="0" applyFont="1" applyFill="1"/>
    <xf numFmtId="0" fontId="13" fillId="26" borderId="0" xfId="0" applyFont="1" applyFill="1" applyAlignment="1"/>
    <xf numFmtId="0" fontId="14" fillId="26" borderId="0" xfId="0" applyFont="1" applyFill="1"/>
    <xf numFmtId="0" fontId="37" fillId="26" borderId="0" xfId="0" applyFont="1" applyFill="1" applyBorder="1"/>
    <xf numFmtId="0" fontId="14" fillId="26" borderId="0" xfId="0" applyFont="1" applyFill="1" applyBorder="1"/>
    <xf numFmtId="0" fontId="13" fillId="26" borderId="0" xfId="0" applyFont="1" applyFill="1" applyBorder="1"/>
    <xf numFmtId="0" fontId="13" fillId="26" borderId="0" xfId="0" applyFont="1" applyFill="1"/>
    <xf numFmtId="0" fontId="13" fillId="26" borderId="0" xfId="0" applyFont="1" applyFill="1" applyBorder="1" applyAlignment="1">
      <alignment horizontal="left" vertical="center"/>
    </xf>
    <xf numFmtId="0" fontId="13" fillId="26" borderId="0" xfId="0" applyFont="1" applyFill="1" applyBorder="1" applyAlignment="1">
      <alignment horizontal="right" textRotation="90" wrapText="1"/>
    </xf>
    <xf numFmtId="0" fontId="34" fillId="26" borderId="0" xfId="0" applyFont="1" applyFill="1" applyBorder="1" applyAlignment="1">
      <alignment horizontal="right" textRotation="90" wrapText="1"/>
    </xf>
    <xf numFmtId="0" fontId="13" fillId="26" borderId="0" xfId="0" applyFont="1" applyFill="1" applyAlignment="1">
      <alignment horizontal="center" vertical="center"/>
    </xf>
    <xf numFmtId="4" fontId="14" fillId="26" borderId="11" xfId="0" applyNumberFormat="1" applyFont="1" applyFill="1" applyBorder="1" applyAlignment="1">
      <alignment horizontal="right"/>
    </xf>
    <xf numFmtId="4" fontId="14" fillId="26" borderId="12" xfId="0" applyNumberFormat="1" applyFont="1" applyFill="1" applyBorder="1" applyAlignment="1">
      <alignment horizontal="right"/>
    </xf>
    <xf numFmtId="0" fontId="14" fillId="26" borderId="11" xfId="0" applyFont="1" applyFill="1" applyBorder="1" applyAlignment="1">
      <alignment horizontal="right"/>
    </xf>
    <xf numFmtId="4" fontId="14" fillId="26" borderId="11" xfId="0" applyNumberFormat="1" applyFont="1" applyFill="1" applyBorder="1"/>
    <xf numFmtId="4" fontId="14" fillId="26" borderId="12" xfId="0" applyNumberFormat="1" applyFont="1" applyFill="1" applyBorder="1"/>
    <xf numFmtId="0" fontId="14" fillId="26" borderId="11" xfId="0" applyFont="1" applyFill="1" applyBorder="1" applyAlignment="1">
      <alignment horizontal="left"/>
    </xf>
    <xf numFmtId="0" fontId="38" fillId="26" borderId="0" xfId="0" applyFont="1" applyFill="1"/>
    <xf numFmtId="0" fontId="34" fillId="25" borderId="14" xfId="0" applyFont="1" applyFill="1" applyBorder="1" applyAlignment="1">
      <alignment horizontal="right" textRotation="90"/>
    </xf>
    <xf numFmtId="0" fontId="35" fillId="25" borderId="13" xfId="0" applyFont="1" applyFill="1" applyBorder="1" applyAlignment="1">
      <alignment horizontal="right"/>
    </xf>
    <xf numFmtId="0" fontId="40" fillId="0" borderId="10" xfId="0" applyFont="1" applyBorder="1" applyAlignment="1">
      <alignment horizontal="right"/>
    </xf>
    <xf numFmtId="0" fontId="42" fillId="0" borderId="10" xfId="0" applyFont="1" applyBorder="1" applyAlignment="1">
      <alignment horizontal="right"/>
    </xf>
    <xf numFmtId="0" fontId="41" fillId="0" borderId="0" xfId="0" applyFont="1"/>
    <xf numFmtId="0" fontId="15" fillId="0" borderId="0" xfId="98" applyFont="1"/>
    <xf numFmtId="0" fontId="40" fillId="0" borderId="10" xfId="103" applyFont="1" applyBorder="1" applyAlignment="1">
      <alignment horizontal="right"/>
    </xf>
    <xf numFmtId="0" fontId="42" fillId="0" borderId="10" xfId="103" applyFont="1" applyFill="1" applyBorder="1" applyAlignment="1">
      <alignment horizontal="right"/>
    </xf>
    <xf numFmtId="0" fontId="15" fillId="0" borderId="0" xfId="98" applyFont="1"/>
    <xf numFmtId="0" fontId="40" fillId="0" borderId="10" xfId="103" applyFont="1" applyBorder="1" applyAlignment="1">
      <alignment horizontal="right"/>
    </xf>
    <xf numFmtId="0" fontId="42" fillId="0" borderId="10" xfId="103" applyFont="1" applyFill="1" applyBorder="1" applyAlignment="1">
      <alignment horizontal="right"/>
    </xf>
    <xf numFmtId="0" fontId="41" fillId="0" borderId="0" xfId="98" applyFont="1" applyFill="1" applyBorder="1"/>
    <xf numFmtId="0" fontId="15" fillId="0" borderId="0" xfId="98" applyFont="1"/>
    <xf numFmtId="0" fontId="40" fillId="0" borderId="10" xfId="103" applyFont="1" applyBorder="1" applyAlignment="1">
      <alignment horizontal="right"/>
    </xf>
    <xf numFmtId="0" fontId="42" fillId="0" borderId="10" xfId="103" applyFont="1" applyFill="1" applyBorder="1" applyAlignment="1">
      <alignment horizontal="right"/>
    </xf>
    <xf numFmtId="0" fontId="15" fillId="0" borderId="0" xfId="98" applyFont="1"/>
    <xf numFmtId="0" fontId="40" fillId="0" borderId="10" xfId="103" applyFont="1" applyBorder="1" applyAlignment="1">
      <alignment horizontal="right"/>
    </xf>
    <xf numFmtId="0" fontId="42" fillId="0" borderId="10" xfId="103" applyFont="1" applyFill="1" applyBorder="1" applyAlignment="1">
      <alignment horizontal="right"/>
    </xf>
    <xf numFmtId="0" fontId="35" fillId="27" borderId="13" xfId="0" applyFont="1" applyFill="1" applyBorder="1" applyAlignment="1">
      <alignment horizontal="right"/>
    </xf>
    <xf numFmtId="0" fontId="14" fillId="27" borderId="11" xfId="0" applyFont="1" applyFill="1" applyBorder="1" applyAlignment="1">
      <alignment horizontal="left"/>
    </xf>
    <xf numFmtId="4" fontId="14" fillId="27" borderId="11" xfId="0" applyNumberFormat="1" applyFont="1" applyFill="1" applyBorder="1" applyAlignment="1">
      <alignment horizontal="right"/>
    </xf>
    <xf numFmtId="4" fontId="14" fillId="27" borderId="12" xfId="0" applyNumberFormat="1" applyFont="1" applyFill="1" applyBorder="1" applyAlignment="1">
      <alignment horizontal="right"/>
    </xf>
    <xf numFmtId="0" fontId="14" fillId="27" borderId="0" xfId="0" applyFont="1" applyFill="1"/>
    <xf numFmtId="0" fontId="14" fillId="27" borderId="11" xfId="0" applyFont="1" applyFill="1" applyBorder="1" applyAlignment="1">
      <alignment horizontal="right"/>
    </xf>
    <xf numFmtId="4" fontId="14" fillId="27" borderId="12" xfId="0" applyNumberFormat="1" applyFont="1" applyFill="1" applyBorder="1"/>
    <xf numFmtId="0" fontId="40" fillId="0" borderId="0" xfId="98" applyFont="1" applyAlignment="1">
      <alignment horizontal="left"/>
    </xf>
    <xf numFmtId="0" fontId="39" fillId="0" borderId="10" xfId="103" applyFont="1" applyBorder="1" applyAlignment="1">
      <alignment horizontal="center"/>
    </xf>
    <xf numFmtId="0" fontId="39" fillId="0" borderId="10" xfId="100" applyFont="1" applyBorder="1" applyAlignment="1">
      <alignment horizontal="center"/>
    </xf>
    <xf numFmtId="0" fontId="40" fillId="0" borderId="0" xfId="0" applyFont="1" applyAlignment="1">
      <alignment horizontal="left"/>
    </xf>
    <xf numFmtId="0" fontId="40" fillId="0" borderId="15" xfId="0" applyFont="1" applyBorder="1" applyAlignment="1">
      <alignment horizontal="left"/>
    </xf>
    <xf numFmtId="0" fontId="36" fillId="26" borderId="0" xfId="0" applyFont="1" applyFill="1" applyAlignment="1">
      <alignment horizontal="right"/>
    </xf>
    <xf numFmtId="0" fontId="36" fillId="26" borderId="0" xfId="0" applyFont="1" applyFill="1" applyBorder="1" applyAlignment="1">
      <alignment horizontal="right"/>
    </xf>
    <xf numFmtId="0" fontId="36" fillId="24" borderId="0" xfId="0" applyFont="1" applyFill="1" applyAlignment="1">
      <alignment horizontal="left"/>
    </xf>
    <xf numFmtId="0" fontId="13" fillId="26" borderId="0" xfId="98" applyFont="1" applyFill="1" applyAlignment="1">
      <alignment horizontal="left" wrapText="1"/>
    </xf>
    <xf numFmtId="0" fontId="13" fillId="26" borderId="0" xfId="98" applyFont="1" applyFill="1" applyAlignment="1">
      <alignment wrapText="1"/>
    </xf>
    <xf numFmtId="0" fontId="15" fillId="26" borderId="0" xfId="98" applyFont="1" applyFill="1"/>
    <xf numFmtId="0" fontId="13" fillId="0" borderId="0" xfId="98" applyFont="1" applyFill="1" applyAlignment="1">
      <alignment horizontal="left"/>
    </xf>
    <xf numFmtId="0" fontId="14" fillId="26" borderId="0" xfId="98" applyFont="1" applyFill="1"/>
    <xf numFmtId="0" fontId="39" fillId="26" borderId="0" xfId="105" applyFont="1" applyFill="1" applyBorder="1" applyAlignment="1">
      <alignment horizontal="left"/>
    </xf>
    <xf numFmtId="0" fontId="15" fillId="24" borderId="0" xfId="105" applyFont="1" applyFill="1" applyBorder="1" applyAlignment="1">
      <alignment horizontal="center"/>
    </xf>
    <xf numFmtId="164" fontId="43" fillId="0" borderId="0" xfId="105" applyNumberFormat="1" applyFont="1" applyFill="1" applyBorder="1" applyAlignment="1">
      <alignment horizontal="center"/>
    </xf>
    <xf numFmtId="0" fontId="43" fillId="26" borderId="0" xfId="105" applyFont="1" applyFill="1" applyBorder="1" applyAlignment="1"/>
    <xf numFmtId="0" fontId="45" fillId="26" borderId="0" xfId="106" applyFont="1" applyFill="1" applyAlignment="1">
      <alignment horizontal="left" wrapText="1"/>
    </xf>
    <xf numFmtId="0" fontId="45" fillId="26" borderId="0" xfId="106" applyFont="1" applyFill="1" applyAlignment="1">
      <alignment wrapText="1"/>
    </xf>
    <xf numFmtId="0" fontId="15" fillId="26" borderId="0" xfId="98" applyFont="1" applyFill="1" applyAlignment="1"/>
    <xf numFmtId="0" fontId="15" fillId="24" borderId="16" xfId="98" applyFont="1" applyFill="1" applyBorder="1" applyAlignment="1">
      <alignment horizontal="center" wrapText="1"/>
    </xf>
    <xf numFmtId="0" fontId="46" fillId="26" borderId="0" xfId="98" applyFont="1" applyFill="1" applyAlignment="1">
      <alignment horizontal="left" wrapText="1"/>
    </xf>
    <xf numFmtId="0" fontId="44" fillId="26" borderId="0" xfId="106" applyFill="1"/>
    <xf numFmtId="0" fontId="15" fillId="26" borderId="0" xfId="98" applyFont="1" applyFill="1" applyAlignment="1">
      <alignment horizontal="center"/>
    </xf>
    <xf numFmtId="0" fontId="40" fillId="28" borderId="17" xfId="98" applyFont="1" applyFill="1" applyBorder="1" applyAlignment="1">
      <alignment horizontal="left"/>
    </xf>
    <xf numFmtId="0" fontId="40" fillId="28" borderId="18" xfId="98" applyFont="1" applyFill="1" applyBorder="1" applyAlignment="1">
      <alignment horizontal="left"/>
    </xf>
    <xf numFmtId="0" fontId="40" fillId="28" borderId="19" xfId="98" applyFont="1" applyFill="1" applyBorder="1" applyAlignment="1">
      <alignment horizontal="left"/>
    </xf>
    <xf numFmtId="0" fontId="47" fillId="26" borderId="17" xfId="98" applyFont="1" applyFill="1" applyBorder="1" applyAlignment="1">
      <alignment horizontal="left" vertical="top" wrapText="1"/>
    </xf>
    <xf numFmtId="0" fontId="38" fillId="26" borderId="18" xfId="98" applyFont="1" applyFill="1" applyBorder="1" applyAlignment="1">
      <alignment horizontal="left" vertical="top" wrapText="1"/>
    </xf>
    <xf numFmtId="0" fontId="38" fillId="26" borderId="19" xfId="98" applyFont="1" applyFill="1" applyBorder="1" applyAlignment="1">
      <alignment horizontal="left" vertical="top" wrapText="1"/>
    </xf>
    <xf numFmtId="0" fontId="38" fillId="26" borderId="17" xfId="98" applyFont="1" applyFill="1" applyBorder="1" applyAlignment="1">
      <alignment horizontal="left" vertical="top" wrapText="1"/>
    </xf>
    <xf numFmtId="0" fontId="48" fillId="26" borderId="0" xfId="98" applyFont="1" applyFill="1" applyAlignment="1">
      <alignment wrapText="1"/>
    </xf>
    <xf numFmtId="0" fontId="48" fillId="25" borderId="20" xfId="98" applyFont="1" applyFill="1" applyBorder="1" applyAlignment="1">
      <alignment horizontal="center" wrapText="1"/>
    </xf>
    <xf numFmtId="0" fontId="48" fillId="25" borderId="21" xfId="98" applyFont="1" applyFill="1" applyBorder="1" applyAlignment="1">
      <alignment horizontal="center" wrapText="1"/>
    </xf>
    <xf numFmtId="0" fontId="48" fillId="25" borderId="22" xfId="98" applyFont="1" applyFill="1" applyBorder="1" applyAlignment="1">
      <alignment horizontal="center" wrapText="1"/>
    </xf>
    <xf numFmtId="0" fontId="48" fillId="26" borderId="0" xfId="98" applyFont="1" applyFill="1" applyAlignment="1">
      <alignment horizontal="center" wrapText="1"/>
    </xf>
    <xf numFmtId="0" fontId="49" fillId="26" borderId="11" xfId="98" applyFont="1" applyFill="1" applyBorder="1" applyAlignment="1">
      <alignment wrapText="1"/>
    </xf>
    <xf numFmtId="0" fontId="15" fillId="24" borderId="13" xfId="98" applyFont="1" applyFill="1" applyBorder="1" applyAlignment="1">
      <alignment horizontal="center"/>
    </xf>
    <xf numFmtId="0" fontId="15" fillId="24" borderId="11" xfId="98" applyFont="1" applyFill="1" applyBorder="1" applyAlignment="1">
      <alignment horizontal="center"/>
    </xf>
    <xf numFmtId="0" fontId="15" fillId="24" borderId="23" xfId="98" applyFont="1" applyFill="1" applyBorder="1" applyAlignment="1">
      <alignment horizontal="center"/>
    </xf>
    <xf numFmtId="0" fontId="49" fillId="26" borderId="12" xfId="98" applyFont="1" applyFill="1" applyBorder="1" applyAlignment="1">
      <alignment wrapText="1"/>
    </xf>
    <xf numFmtId="0" fontId="15" fillId="24" borderId="24" xfId="98" applyFont="1" applyFill="1" applyBorder="1" applyAlignment="1">
      <alignment horizontal="center"/>
    </xf>
    <xf numFmtId="0" fontId="15" fillId="24" borderId="12" xfId="98" applyFont="1" applyFill="1" applyBorder="1" applyAlignment="1">
      <alignment horizontal="center"/>
    </xf>
    <xf numFmtId="0" fontId="15" fillId="24" borderId="25" xfId="98" applyFont="1" applyFill="1" applyBorder="1" applyAlignment="1">
      <alignment horizontal="center"/>
    </xf>
    <xf numFmtId="0" fontId="49" fillId="26" borderId="12" xfId="98" applyFont="1" applyFill="1" applyBorder="1" applyAlignment="1"/>
    <xf numFmtId="0" fontId="15" fillId="29" borderId="0" xfId="98" applyFont="1" applyFill="1" applyBorder="1"/>
    <xf numFmtId="0" fontId="15" fillId="29" borderId="15" xfId="98" applyFont="1" applyFill="1" applyBorder="1"/>
    <xf numFmtId="0" fontId="15" fillId="26" borderId="10" xfId="98" applyFont="1" applyFill="1" applyBorder="1"/>
    <xf numFmtId="0" fontId="42" fillId="26" borderId="0" xfId="98" applyFont="1" applyFill="1"/>
    <xf numFmtId="0" fontId="15" fillId="26" borderId="0" xfId="98" applyFont="1" applyFill="1" applyAlignment="1">
      <alignment wrapText="1"/>
    </xf>
    <xf numFmtId="0" fontId="50" fillId="0" borderId="0" xfId="105" applyFont="1" applyAlignment="1">
      <alignment horizontal="left"/>
    </xf>
    <xf numFmtId="0" fontId="46" fillId="26" borderId="0" xfId="98" applyFont="1" applyFill="1"/>
    <xf numFmtId="0" fontId="51" fillId="0" borderId="0" xfId="105" applyFont="1"/>
    <xf numFmtId="0" fontId="38" fillId="26" borderId="0" xfId="98" applyFont="1" applyFill="1"/>
  </cellXfs>
  <cellStyles count="107">
    <cellStyle name="20% - Accent1 2" xfId="48"/>
    <cellStyle name="20% - Accent1 3" xfId="6"/>
    <cellStyle name="20% - Accent2 2" xfId="49"/>
    <cellStyle name="20% - Accent2 3" xfId="7"/>
    <cellStyle name="20% - Accent3 2" xfId="50"/>
    <cellStyle name="20% - Accent3 3" xfId="8"/>
    <cellStyle name="20% - Accent4 2" xfId="51"/>
    <cellStyle name="20% - Accent4 3" xfId="9"/>
    <cellStyle name="20% - Accent5 2" xfId="52"/>
    <cellStyle name="20% - Accent5 3" xfId="10"/>
    <cellStyle name="20% - Accent6 2" xfId="53"/>
    <cellStyle name="20% - Accent6 3" xfId="11"/>
    <cellStyle name="40% - Accent1 2" xfId="54"/>
    <cellStyle name="40% - Accent1 3" xfId="12"/>
    <cellStyle name="40% - Accent2 2" xfId="55"/>
    <cellStyle name="40% - Accent2 3" xfId="13"/>
    <cellStyle name="40% - Accent3 2" xfId="56"/>
    <cellStyle name="40% - Accent3 3" xfId="14"/>
    <cellStyle name="40% - Accent4 2" xfId="57"/>
    <cellStyle name="40% - Accent4 3" xfId="15"/>
    <cellStyle name="40% - Accent5 2" xfId="58"/>
    <cellStyle name="40% - Accent5 3" xfId="16"/>
    <cellStyle name="40% - Accent6 2" xfId="59"/>
    <cellStyle name="40% - Accent6 3" xfId="17"/>
    <cellStyle name="60% - Accent1 2" xfId="60"/>
    <cellStyle name="60% - Accent1 3" xfId="18"/>
    <cellStyle name="60% - Accent2 2" xfId="61"/>
    <cellStyle name="60% - Accent2 3" xfId="19"/>
    <cellStyle name="60% - Accent3 2" xfId="62"/>
    <cellStyle name="60% - Accent3 3" xfId="20"/>
    <cellStyle name="60% - Accent4 2" xfId="63"/>
    <cellStyle name="60% - Accent4 3" xfId="21"/>
    <cellStyle name="60% - Accent5 2" xfId="64"/>
    <cellStyle name="60% - Accent5 3" xfId="22"/>
    <cellStyle name="60% - Accent6 2" xfId="65"/>
    <cellStyle name="60% - Accent6 3" xfId="23"/>
    <cellStyle name="Accent1 2" xfId="66"/>
    <cellStyle name="Accent1 3" xfId="24"/>
    <cellStyle name="Accent2 2" xfId="67"/>
    <cellStyle name="Accent2 3" xfId="25"/>
    <cellStyle name="Accent3 2" xfId="68"/>
    <cellStyle name="Accent3 3" xfId="26"/>
    <cellStyle name="Accent4 2" xfId="69"/>
    <cellStyle name="Accent4 3" xfId="27"/>
    <cellStyle name="Accent5 2" xfId="70"/>
    <cellStyle name="Accent5 3" xfId="28"/>
    <cellStyle name="Accent6 2" xfId="71"/>
    <cellStyle name="Accent6 3" xfId="29"/>
    <cellStyle name="Bad 2" xfId="72"/>
    <cellStyle name="Bad 3" xfId="30"/>
    <cellStyle name="Calculation 2" xfId="73"/>
    <cellStyle name="Calculation 3" xfId="31"/>
    <cellStyle name="Check Cell 2" xfId="74"/>
    <cellStyle name="Check Cell 3" xfId="32"/>
    <cellStyle name="Currency 2" xfId="1"/>
    <cellStyle name="Explanatory Text 2" xfId="75"/>
    <cellStyle name="Explanatory Text 3" xfId="33"/>
    <cellStyle name="Good 2" xfId="76"/>
    <cellStyle name="Good 3" xfId="34"/>
    <cellStyle name="Heading 1 2" xfId="77"/>
    <cellStyle name="Heading 1 3" xfId="35"/>
    <cellStyle name="Heading 2 2" xfId="78"/>
    <cellStyle name="Heading 2 3" xfId="36"/>
    <cellStyle name="Heading 3 2" xfId="79"/>
    <cellStyle name="Heading 3 3" xfId="37"/>
    <cellStyle name="Heading 4 2" xfId="80"/>
    <cellStyle name="Heading 4 3" xfId="38"/>
    <cellStyle name="Hyperlink" xfId="106" builtinId="8"/>
    <cellStyle name="Input 2" xfId="81"/>
    <cellStyle name="Input 3" xfId="39"/>
    <cellStyle name="Linked Cell 2" xfId="82"/>
    <cellStyle name="Linked Cell 3" xfId="40"/>
    <cellStyle name="Neutral 2" xfId="83"/>
    <cellStyle name="Neutral 3" xfId="41"/>
    <cellStyle name="Normal" xfId="0" builtinId="0"/>
    <cellStyle name="Normal 2" xfId="2"/>
    <cellStyle name="Normal 3" xfId="3"/>
    <cellStyle name="Normal 3 2" xfId="88"/>
    <cellStyle name="Normal 4" xfId="4"/>
    <cellStyle name="Normal 4 10" xfId="100"/>
    <cellStyle name="Normal 4 11" xfId="103"/>
    <cellStyle name="Normal 4 2" xfId="47"/>
    <cellStyle name="Normal 4 3" xfId="90"/>
    <cellStyle name="Normal 4 4" xfId="91"/>
    <cellStyle name="Normal 4 5" xfId="92"/>
    <cellStyle name="Normal 4 6" xfId="93"/>
    <cellStyle name="Normal 4 7" xfId="94"/>
    <cellStyle name="Normal 4 8" xfId="95"/>
    <cellStyle name="Normal 4 9" xfId="96"/>
    <cellStyle name="Normal 5" xfId="98"/>
    <cellStyle name="Normal 6" xfId="97"/>
    <cellStyle name="Normal 7" xfId="102"/>
    <cellStyle name="Normal 8" xfId="105"/>
    <cellStyle name="Note 2" xfId="5"/>
    <cellStyle name="Note 3" xfId="89"/>
    <cellStyle name="Note 4" xfId="42"/>
    <cellStyle name="Note 4 2" xfId="99"/>
    <cellStyle name="Output 2" xfId="84"/>
    <cellStyle name="Output 3" xfId="43"/>
    <cellStyle name="Percent 2" xfId="101"/>
    <cellStyle name="Percent 3" xfId="104"/>
    <cellStyle name="Title 2" xfId="85"/>
    <cellStyle name="Title 3" xfId="44"/>
    <cellStyle name="Total 2" xfId="86"/>
    <cellStyle name="Total 3" xfId="45"/>
    <cellStyle name="Warning Text 2" xfId="87"/>
    <cellStyle name="Warning Text 3"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11</xdr:col>
      <xdr:colOff>28575</xdr:colOff>
      <xdr:row>0</xdr:row>
      <xdr:rowOff>104775</xdr:rowOff>
    </xdr:from>
    <xdr:ext cx="3918252" cy="1846531"/>
    <xdr:sp macro="" textlink="">
      <xdr:nvSpPr>
        <xdr:cNvPr id="2" name="TextBox 1"/>
        <xdr:cNvSpPr txBox="1"/>
      </xdr:nvSpPr>
      <xdr:spPr>
        <a:xfrm>
          <a:off x="8524875"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workbookViewId="0">
      <selection activeCell="J4" sqref="J4"/>
    </sheetView>
  </sheetViews>
  <sheetFormatPr defaultRowHeight="12.75" x14ac:dyDescent="0.2"/>
  <sheetData>
    <row r="1" spans="1:10" ht="15.75" x14ac:dyDescent="0.25">
      <c r="A1" s="6" t="s">
        <v>0</v>
      </c>
      <c r="B1" s="5"/>
      <c r="C1" s="5"/>
      <c r="D1" s="5"/>
      <c r="E1" s="2"/>
      <c r="F1" s="2"/>
      <c r="G1" s="2"/>
      <c r="H1" s="2"/>
      <c r="I1" s="2"/>
      <c r="J1" s="2"/>
    </row>
    <row r="2" spans="1:10" ht="15.75" x14ac:dyDescent="0.25">
      <c r="A2" s="2"/>
      <c r="B2" s="1"/>
      <c r="C2" s="1"/>
      <c r="D2" s="1"/>
      <c r="E2" s="1"/>
      <c r="F2" s="1"/>
      <c r="G2" s="1"/>
      <c r="H2" s="1"/>
      <c r="I2" s="1"/>
      <c r="J2" s="1"/>
    </row>
    <row r="3" spans="1:10" x14ac:dyDescent="0.2">
      <c r="A3" s="52"/>
      <c r="B3" s="52"/>
      <c r="C3" s="52"/>
      <c r="D3" s="32" t="s">
        <v>7</v>
      </c>
      <c r="E3" s="32" t="s">
        <v>8</v>
      </c>
      <c r="F3" s="32" t="s">
        <v>9</v>
      </c>
      <c r="G3" s="32" t="s">
        <v>10</v>
      </c>
      <c r="H3" s="32" t="s">
        <v>11</v>
      </c>
      <c r="I3" s="32" t="s">
        <v>23</v>
      </c>
      <c r="J3" s="33" t="s">
        <v>12</v>
      </c>
    </row>
    <row r="4" spans="1:10" x14ac:dyDescent="0.2">
      <c r="A4" s="51" t="s">
        <v>24</v>
      </c>
      <c r="B4" s="51"/>
      <c r="C4" s="51"/>
      <c r="D4" s="31">
        <v>0</v>
      </c>
      <c r="E4" s="31">
        <v>6</v>
      </c>
      <c r="F4" s="31">
        <v>18</v>
      </c>
      <c r="G4" s="31">
        <v>16</v>
      </c>
      <c r="H4" s="31">
        <v>0</v>
      </c>
      <c r="I4" s="31">
        <v>7</v>
      </c>
      <c r="J4" s="30">
        <f>SUM(D4:I4)</f>
        <v>47</v>
      </c>
    </row>
    <row r="5" spans="1:10" x14ac:dyDescent="0.2">
      <c r="A5" s="51" t="s">
        <v>25</v>
      </c>
      <c r="B5" s="51"/>
      <c r="C5" s="51"/>
      <c r="D5" s="31">
        <v>0</v>
      </c>
      <c r="E5" s="31">
        <v>9</v>
      </c>
      <c r="F5" s="31">
        <v>12</v>
      </c>
      <c r="G5" s="31">
        <v>12</v>
      </c>
      <c r="H5" s="31">
        <v>0</v>
      </c>
      <c r="I5" s="31">
        <v>6.8</v>
      </c>
      <c r="J5" s="30">
        <f t="shared" ref="J5:J14" si="0">SUM(D5:I5)</f>
        <v>39.799999999999997</v>
      </c>
    </row>
    <row r="6" spans="1:10" x14ac:dyDescent="0.2">
      <c r="A6" s="51" t="s">
        <v>26</v>
      </c>
      <c r="B6" s="51"/>
      <c r="C6" s="51"/>
      <c r="D6" s="31">
        <v>0</v>
      </c>
      <c r="E6" s="31">
        <v>12</v>
      </c>
      <c r="F6" s="31">
        <v>18</v>
      </c>
      <c r="G6" s="31">
        <v>18</v>
      </c>
      <c r="H6" s="31">
        <v>0</v>
      </c>
      <c r="I6" s="31">
        <v>9</v>
      </c>
      <c r="J6" s="30">
        <f t="shared" si="0"/>
        <v>57</v>
      </c>
    </row>
    <row r="7" spans="1:10" x14ac:dyDescent="0.2">
      <c r="A7" s="51" t="s">
        <v>27</v>
      </c>
      <c r="B7" s="51"/>
      <c r="C7" s="51"/>
      <c r="D7" s="31">
        <v>0</v>
      </c>
      <c r="E7" s="31">
        <v>12</v>
      </c>
      <c r="F7" s="31">
        <v>16</v>
      </c>
      <c r="G7" s="31">
        <v>16</v>
      </c>
      <c r="H7" s="31">
        <v>3</v>
      </c>
      <c r="I7" s="31">
        <v>8</v>
      </c>
      <c r="J7" s="30">
        <f t="shared" si="0"/>
        <v>55</v>
      </c>
    </row>
    <row r="8" spans="1:10" x14ac:dyDescent="0.2">
      <c r="A8" s="51" t="s">
        <v>28</v>
      </c>
      <c r="B8" s="51"/>
      <c r="C8" s="51"/>
      <c r="D8" s="31">
        <v>0</v>
      </c>
      <c r="E8" s="31">
        <v>10.199999999999999</v>
      </c>
      <c r="F8" s="31">
        <v>13.6</v>
      </c>
      <c r="G8" s="31">
        <v>12</v>
      </c>
      <c r="H8" s="31">
        <v>4.5</v>
      </c>
      <c r="I8" s="31">
        <v>6.8</v>
      </c>
      <c r="J8" s="30">
        <f t="shared" si="0"/>
        <v>47.099999999999994</v>
      </c>
    </row>
    <row r="9" spans="1:10" x14ac:dyDescent="0.2">
      <c r="A9" s="51" t="s">
        <v>29</v>
      </c>
      <c r="B9" s="51"/>
      <c r="C9" s="51"/>
      <c r="D9" s="31">
        <v>0</v>
      </c>
      <c r="E9" s="31">
        <v>9</v>
      </c>
      <c r="F9" s="31">
        <v>9.6</v>
      </c>
      <c r="G9" s="31">
        <v>9.6</v>
      </c>
      <c r="H9" s="31">
        <v>2.5</v>
      </c>
      <c r="I9" s="31">
        <v>4.8</v>
      </c>
      <c r="J9" s="30">
        <f t="shared" si="0"/>
        <v>35.5</v>
      </c>
    </row>
    <row r="10" spans="1:10" x14ac:dyDescent="0.2">
      <c r="A10" s="51" t="s">
        <v>30</v>
      </c>
      <c r="B10" s="51"/>
      <c r="C10" s="51"/>
      <c r="D10" s="31">
        <v>0</v>
      </c>
      <c r="E10" s="31">
        <v>9</v>
      </c>
      <c r="F10" s="31">
        <v>9.6</v>
      </c>
      <c r="G10" s="31">
        <v>9.6</v>
      </c>
      <c r="H10" s="31">
        <v>2.5</v>
      </c>
      <c r="I10" s="31">
        <v>4.8</v>
      </c>
      <c r="J10" s="30">
        <f t="shared" si="0"/>
        <v>35.5</v>
      </c>
    </row>
    <row r="11" spans="1:10" x14ac:dyDescent="0.2">
      <c r="A11" s="51" t="s">
        <v>31</v>
      </c>
      <c r="B11" s="51"/>
      <c r="C11" s="51"/>
      <c r="D11" s="31">
        <v>0</v>
      </c>
      <c r="E11" s="31">
        <v>13.5</v>
      </c>
      <c r="F11" s="31">
        <v>18</v>
      </c>
      <c r="G11" s="31">
        <v>16</v>
      </c>
      <c r="H11" s="31">
        <v>0</v>
      </c>
      <c r="I11" s="31">
        <v>8.8000000000000007</v>
      </c>
      <c r="J11" s="30">
        <f t="shared" si="0"/>
        <v>56.3</v>
      </c>
    </row>
    <row r="12" spans="1:10" x14ac:dyDescent="0.2">
      <c r="A12" s="51" t="s">
        <v>32</v>
      </c>
      <c r="B12" s="51"/>
      <c r="C12" s="51"/>
      <c r="D12" s="31">
        <v>0</v>
      </c>
      <c r="E12" s="31">
        <v>9</v>
      </c>
      <c r="F12" s="31">
        <v>13.6</v>
      </c>
      <c r="G12" s="31">
        <v>13.6</v>
      </c>
      <c r="H12" s="31">
        <v>5</v>
      </c>
      <c r="I12" s="31">
        <v>6.8</v>
      </c>
      <c r="J12" s="30">
        <f t="shared" si="0"/>
        <v>48</v>
      </c>
    </row>
    <row r="13" spans="1:10" x14ac:dyDescent="0.2">
      <c r="A13" s="51" t="s">
        <v>33</v>
      </c>
      <c r="B13" s="51"/>
      <c r="C13" s="51"/>
      <c r="D13" s="31">
        <v>0</v>
      </c>
      <c r="E13" s="31">
        <v>9</v>
      </c>
      <c r="F13" s="31">
        <v>12</v>
      </c>
      <c r="G13" s="31">
        <v>14</v>
      </c>
      <c r="H13" s="31">
        <v>3.4</v>
      </c>
      <c r="I13" s="31">
        <v>6</v>
      </c>
      <c r="J13" s="30">
        <f t="shared" si="0"/>
        <v>44.4</v>
      </c>
    </row>
    <row r="14" spans="1:10" x14ac:dyDescent="0.2">
      <c r="A14" s="51" t="s">
        <v>34</v>
      </c>
      <c r="B14" s="51"/>
      <c r="C14" s="51"/>
      <c r="D14" s="31">
        <v>0</v>
      </c>
      <c r="E14" s="31">
        <v>10.5</v>
      </c>
      <c r="F14" s="31">
        <v>17.600000000000001</v>
      </c>
      <c r="G14" s="31">
        <v>14</v>
      </c>
      <c r="H14" s="31">
        <v>0</v>
      </c>
      <c r="I14" s="31">
        <v>8</v>
      </c>
      <c r="J14" s="30">
        <f t="shared" si="0"/>
        <v>50.1</v>
      </c>
    </row>
  </sheetData>
  <mergeCells count="12">
    <mergeCell ref="A14:C14"/>
    <mergeCell ref="A13:C13"/>
    <mergeCell ref="A3:C3"/>
    <mergeCell ref="A4:C4"/>
    <mergeCell ref="A5:C5"/>
    <mergeCell ref="A6:C6"/>
    <mergeCell ref="A7:C7"/>
    <mergeCell ref="A8:C8"/>
    <mergeCell ref="A9:C9"/>
    <mergeCell ref="A10:C10"/>
    <mergeCell ref="A11:C11"/>
    <mergeCell ref="A12:C1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workbookViewId="0">
      <selection activeCell="L13" sqref="L13"/>
    </sheetView>
  </sheetViews>
  <sheetFormatPr defaultRowHeight="12.75" x14ac:dyDescent="0.2"/>
  <sheetData>
    <row r="1" spans="1:11" ht="15.75" x14ac:dyDescent="0.25">
      <c r="A1" s="6" t="s">
        <v>0</v>
      </c>
      <c r="B1" s="5"/>
      <c r="C1" s="5"/>
      <c r="D1" s="5"/>
      <c r="E1" s="2"/>
      <c r="F1" s="2"/>
      <c r="G1" s="2"/>
      <c r="H1" s="2"/>
      <c r="I1" s="2"/>
      <c r="J1" s="2"/>
      <c r="K1" s="4"/>
    </row>
    <row r="2" spans="1:11" ht="15.75" x14ac:dyDescent="0.25">
      <c r="A2" s="2"/>
      <c r="B2" s="1"/>
      <c r="C2" s="1"/>
      <c r="D2" s="1"/>
      <c r="E2" s="1"/>
      <c r="F2" s="1"/>
      <c r="G2" s="1"/>
      <c r="H2" s="1"/>
      <c r="I2" s="1"/>
      <c r="J2" s="1"/>
      <c r="K2" s="1"/>
    </row>
    <row r="3" spans="1:11" x14ac:dyDescent="0.2">
      <c r="A3" s="52"/>
      <c r="B3" s="52"/>
      <c r="C3" s="52"/>
      <c r="D3" s="35" t="s">
        <v>7</v>
      </c>
      <c r="E3" s="35" t="s">
        <v>8</v>
      </c>
      <c r="F3" s="35" t="s">
        <v>9</v>
      </c>
      <c r="G3" s="35" t="s">
        <v>10</v>
      </c>
      <c r="H3" s="35" t="s">
        <v>11</v>
      </c>
      <c r="I3" s="35" t="s">
        <v>23</v>
      </c>
      <c r="J3" s="36" t="s">
        <v>12</v>
      </c>
      <c r="K3" s="3"/>
    </row>
    <row r="4" spans="1:11" x14ac:dyDescent="0.2">
      <c r="A4" s="51" t="s">
        <v>24</v>
      </c>
      <c r="B4" s="51"/>
      <c r="C4" s="51"/>
      <c r="D4" s="34">
        <v>0</v>
      </c>
      <c r="E4" s="34">
        <v>9</v>
      </c>
      <c r="F4" s="34">
        <v>12</v>
      </c>
      <c r="G4" s="34">
        <v>12</v>
      </c>
      <c r="H4" s="34">
        <v>3</v>
      </c>
      <c r="I4" s="34">
        <v>6</v>
      </c>
      <c r="J4" s="37">
        <f>SUM(D4:I4)</f>
        <v>42</v>
      </c>
      <c r="K4" s="4"/>
    </row>
    <row r="5" spans="1:11" x14ac:dyDescent="0.2">
      <c r="A5" s="51" t="s">
        <v>25</v>
      </c>
      <c r="B5" s="51"/>
      <c r="C5" s="51"/>
      <c r="D5" s="34">
        <v>0</v>
      </c>
      <c r="E5" s="34">
        <v>15</v>
      </c>
      <c r="F5" s="34">
        <v>20</v>
      </c>
      <c r="G5" s="34">
        <v>20</v>
      </c>
      <c r="H5" s="34">
        <v>5</v>
      </c>
      <c r="I5" s="34">
        <v>10</v>
      </c>
      <c r="J5" s="37">
        <f t="shared" ref="J5:J14" si="0">SUM(D5:I5)</f>
        <v>70</v>
      </c>
      <c r="K5" s="4"/>
    </row>
    <row r="6" spans="1:11" x14ac:dyDescent="0.2">
      <c r="A6" s="51" t="s">
        <v>26</v>
      </c>
      <c r="B6" s="51"/>
      <c r="C6" s="51"/>
      <c r="D6" s="34">
        <v>0</v>
      </c>
      <c r="E6" s="34">
        <v>15</v>
      </c>
      <c r="F6" s="34">
        <v>20</v>
      </c>
      <c r="G6" s="34">
        <v>20</v>
      </c>
      <c r="H6" s="34">
        <v>5</v>
      </c>
      <c r="I6" s="34">
        <v>10</v>
      </c>
      <c r="J6" s="37">
        <f t="shared" si="0"/>
        <v>70</v>
      </c>
      <c r="K6" s="4"/>
    </row>
    <row r="7" spans="1:11" x14ac:dyDescent="0.2">
      <c r="A7" s="51" t="s">
        <v>27</v>
      </c>
      <c r="B7" s="51"/>
      <c r="C7" s="51"/>
      <c r="D7" s="34">
        <v>0</v>
      </c>
      <c r="E7" s="34">
        <v>12</v>
      </c>
      <c r="F7" s="34">
        <v>16</v>
      </c>
      <c r="G7" s="34">
        <v>16</v>
      </c>
      <c r="H7" s="34">
        <v>4</v>
      </c>
      <c r="I7" s="34">
        <v>8</v>
      </c>
      <c r="J7" s="37">
        <f t="shared" si="0"/>
        <v>56</v>
      </c>
      <c r="K7" s="4"/>
    </row>
    <row r="8" spans="1:11" x14ac:dyDescent="0.2">
      <c r="A8" s="51" t="s">
        <v>28</v>
      </c>
      <c r="B8" s="51"/>
      <c r="C8" s="51"/>
      <c r="D8" s="34">
        <v>0</v>
      </c>
      <c r="E8" s="34">
        <v>15</v>
      </c>
      <c r="F8" s="34">
        <v>20</v>
      </c>
      <c r="G8" s="34">
        <v>20</v>
      </c>
      <c r="H8" s="34">
        <v>5</v>
      </c>
      <c r="I8" s="34">
        <v>10</v>
      </c>
      <c r="J8" s="37">
        <f t="shared" si="0"/>
        <v>70</v>
      </c>
      <c r="K8" s="4"/>
    </row>
    <row r="9" spans="1:11" x14ac:dyDescent="0.2">
      <c r="A9" s="51" t="s">
        <v>29</v>
      </c>
      <c r="B9" s="51"/>
      <c r="C9" s="51"/>
      <c r="D9" s="34">
        <v>0</v>
      </c>
      <c r="E9" s="34">
        <v>15</v>
      </c>
      <c r="F9" s="34">
        <v>20</v>
      </c>
      <c r="G9" s="34">
        <v>20</v>
      </c>
      <c r="H9" s="34">
        <v>5</v>
      </c>
      <c r="I9" s="34">
        <v>10</v>
      </c>
      <c r="J9" s="37">
        <f t="shared" si="0"/>
        <v>70</v>
      </c>
      <c r="K9" s="4"/>
    </row>
    <row r="10" spans="1:11" x14ac:dyDescent="0.2">
      <c r="A10" s="51" t="s">
        <v>30</v>
      </c>
      <c r="B10" s="51"/>
      <c r="C10" s="51"/>
      <c r="D10" s="34">
        <v>0</v>
      </c>
      <c r="E10" s="34">
        <v>12</v>
      </c>
      <c r="F10" s="34">
        <v>16</v>
      </c>
      <c r="G10" s="34">
        <v>16</v>
      </c>
      <c r="H10" s="34">
        <v>4</v>
      </c>
      <c r="I10" s="34">
        <v>8</v>
      </c>
      <c r="J10" s="37">
        <f t="shared" si="0"/>
        <v>56</v>
      </c>
      <c r="K10" s="4"/>
    </row>
    <row r="11" spans="1:11" x14ac:dyDescent="0.2">
      <c r="A11" s="51" t="s">
        <v>31</v>
      </c>
      <c r="B11" s="51"/>
      <c r="C11" s="51"/>
      <c r="D11" s="34">
        <v>0</v>
      </c>
      <c r="E11" s="34">
        <v>12</v>
      </c>
      <c r="F11" s="34">
        <v>16</v>
      </c>
      <c r="G11" s="34">
        <v>16</v>
      </c>
      <c r="H11" s="34">
        <v>4</v>
      </c>
      <c r="I11" s="34">
        <v>8</v>
      </c>
      <c r="J11" s="37">
        <f t="shared" si="0"/>
        <v>56</v>
      </c>
    </row>
    <row r="12" spans="1:11" x14ac:dyDescent="0.2">
      <c r="A12" s="51" t="s">
        <v>32</v>
      </c>
      <c r="B12" s="51"/>
      <c r="C12" s="51"/>
      <c r="D12" s="34">
        <v>0</v>
      </c>
      <c r="E12" s="34">
        <v>12</v>
      </c>
      <c r="F12" s="34">
        <v>16</v>
      </c>
      <c r="G12" s="34">
        <v>16</v>
      </c>
      <c r="H12" s="34">
        <v>4</v>
      </c>
      <c r="I12" s="34">
        <v>8</v>
      </c>
      <c r="J12" s="37">
        <f t="shared" si="0"/>
        <v>56</v>
      </c>
    </row>
    <row r="13" spans="1:11" x14ac:dyDescent="0.2">
      <c r="A13" s="51" t="s">
        <v>33</v>
      </c>
      <c r="B13" s="51"/>
      <c r="C13" s="51"/>
      <c r="D13" s="34">
        <v>0</v>
      </c>
      <c r="E13" s="34">
        <v>9</v>
      </c>
      <c r="F13" s="34">
        <v>12</v>
      </c>
      <c r="G13" s="34">
        <v>12</v>
      </c>
      <c r="H13" s="34">
        <v>3</v>
      </c>
      <c r="I13" s="34">
        <v>6</v>
      </c>
      <c r="J13" s="37">
        <f t="shared" si="0"/>
        <v>42</v>
      </c>
    </row>
    <row r="14" spans="1:11" x14ac:dyDescent="0.2">
      <c r="A14" s="51" t="s">
        <v>34</v>
      </c>
      <c r="B14" s="51"/>
      <c r="C14" s="51"/>
      <c r="D14" s="34">
        <v>0</v>
      </c>
      <c r="E14" s="34">
        <v>12</v>
      </c>
      <c r="F14" s="34">
        <v>16</v>
      </c>
      <c r="G14" s="34">
        <v>16</v>
      </c>
      <c r="H14" s="34">
        <v>4</v>
      </c>
      <c r="I14" s="34">
        <v>8</v>
      </c>
      <c r="J14" s="37">
        <f t="shared" si="0"/>
        <v>56</v>
      </c>
    </row>
  </sheetData>
  <mergeCells count="12">
    <mergeCell ref="A14:C14"/>
    <mergeCell ref="A13:C13"/>
    <mergeCell ref="A3:C3"/>
    <mergeCell ref="A4:C4"/>
    <mergeCell ref="A5:C5"/>
    <mergeCell ref="A6:C6"/>
    <mergeCell ref="A7:C7"/>
    <mergeCell ref="A8:C8"/>
    <mergeCell ref="A9:C9"/>
    <mergeCell ref="A10:C10"/>
    <mergeCell ref="A11:C11"/>
    <mergeCell ref="A12:C1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workbookViewId="0">
      <selection activeCell="J5" sqref="J5"/>
    </sheetView>
  </sheetViews>
  <sheetFormatPr defaultRowHeight="12.75" x14ac:dyDescent="0.2"/>
  <sheetData>
    <row r="1" spans="1:11" ht="15.75" x14ac:dyDescent="0.25">
      <c r="A1" s="6" t="s">
        <v>0</v>
      </c>
      <c r="B1" s="5"/>
      <c r="C1" s="5"/>
      <c r="D1" s="5"/>
      <c r="E1" s="2"/>
      <c r="F1" s="2"/>
      <c r="G1" s="2"/>
      <c r="H1" s="2"/>
      <c r="I1" s="2"/>
      <c r="J1" s="2"/>
      <c r="K1" s="4"/>
    </row>
    <row r="2" spans="1:11" ht="15.75" x14ac:dyDescent="0.25">
      <c r="A2" s="2"/>
      <c r="B2" s="1"/>
      <c r="C2" s="1"/>
      <c r="D2" s="1"/>
      <c r="E2" s="1"/>
      <c r="F2" s="1"/>
      <c r="G2" s="1"/>
      <c r="H2" s="1"/>
      <c r="I2" s="1"/>
      <c r="J2" s="1"/>
      <c r="K2" s="1"/>
    </row>
    <row r="3" spans="1:11" x14ac:dyDescent="0.2">
      <c r="A3" s="52"/>
      <c r="B3" s="52"/>
      <c r="C3" s="52"/>
      <c r="D3" s="39" t="s">
        <v>7</v>
      </c>
      <c r="E3" s="39" t="s">
        <v>8</v>
      </c>
      <c r="F3" s="39" t="s">
        <v>9</v>
      </c>
      <c r="G3" s="39" t="s">
        <v>10</v>
      </c>
      <c r="H3" s="39" t="s">
        <v>11</v>
      </c>
      <c r="I3" s="39" t="s">
        <v>23</v>
      </c>
      <c r="J3" s="40" t="s">
        <v>12</v>
      </c>
      <c r="K3" s="3"/>
    </row>
    <row r="4" spans="1:11" x14ac:dyDescent="0.2">
      <c r="A4" s="51" t="s">
        <v>24</v>
      </c>
      <c r="B4" s="51"/>
      <c r="C4" s="51"/>
      <c r="D4" s="38">
        <v>0</v>
      </c>
      <c r="E4" s="38">
        <v>15</v>
      </c>
      <c r="F4" s="38">
        <v>12</v>
      </c>
      <c r="G4" s="38">
        <v>20</v>
      </c>
      <c r="H4" s="38">
        <v>0</v>
      </c>
      <c r="I4" s="38">
        <v>10</v>
      </c>
      <c r="J4" s="30">
        <f>SUM(D4:I4)</f>
        <v>57</v>
      </c>
    </row>
    <row r="5" spans="1:11" x14ac:dyDescent="0.2">
      <c r="A5" s="51" t="s">
        <v>25</v>
      </c>
      <c r="B5" s="51"/>
      <c r="C5" s="51"/>
      <c r="D5" s="38">
        <v>0</v>
      </c>
      <c r="E5" s="38">
        <v>9</v>
      </c>
      <c r="F5" s="38">
        <v>12</v>
      </c>
      <c r="G5" s="38">
        <v>16</v>
      </c>
      <c r="H5" s="38">
        <v>0</v>
      </c>
      <c r="I5" s="38">
        <v>10</v>
      </c>
      <c r="J5" s="30">
        <f t="shared" ref="J5:J14" si="0">SUM(D5:I5)</f>
        <v>47</v>
      </c>
      <c r="K5" s="4"/>
    </row>
    <row r="6" spans="1:11" x14ac:dyDescent="0.2">
      <c r="A6" s="51" t="s">
        <v>26</v>
      </c>
      <c r="B6" s="51"/>
      <c r="C6" s="51"/>
      <c r="D6" s="38">
        <v>0</v>
      </c>
      <c r="E6" s="38">
        <v>15</v>
      </c>
      <c r="F6" s="38">
        <v>20</v>
      </c>
      <c r="G6" s="38">
        <v>20</v>
      </c>
      <c r="H6" s="38">
        <v>0</v>
      </c>
      <c r="I6" s="38">
        <v>10</v>
      </c>
      <c r="J6" s="30">
        <f t="shared" si="0"/>
        <v>65</v>
      </c>
      <c r="K6" s="4"/>
    </row>
    <row r="7" spans="1:11" x14ac:dyDescent="0.2">
      <c r="A7" s="51" t="s">
        <v>27</v>
      </c>
      <c r="B7" s="51"/>
      <c r="C7" s="51"/>
      <c r="D7" s="38">
        <v>0</v>
      </c>
      <c r="E7" s="38">
        <v>3</v>
      </c>
      <c r="F7" s="38">
        <v>4</v>
      </c>
      <c r="G7" s="38">
        <v>4</v>
      </c>
      <c r="H7" s="38">
        <v>5</v>
      </c>
      <c r="I7" s="38">
        <v>0</v>
      </c>
      <c r="J7" s="30">
        <f t="shared" si="0"/>
        <v>16</v>
      </c>
      <c r="K7" s="4"/>
    </row>
    <row r="8" spans="1:11" x14ac:dyDescent="0.2">
      <c r="A8" s="51" t="s">
        <v>28</v>
      </c>
      <c r="B8" s="51"/>
      <c r="C8" s="51"/>
      <c r="D8" s="38">
        <v>0</v>
      </c>
      <c r="E8" s="38">
        <v>12</v>
      </c>
      <c r="F8" s="38">
        <v>16</v>
      </c>
      <c r="G8" s="38">
        <v>8</v>
      </c>
      <c r="H8" s="38">
        <v>5</v>
      </c>
      <c r="I8" s="38">
        <v>10</v>
      </c>
      <c r="J8" s="30">
        <f t="shared" si="0"/>
        <v>51</v>
      </c>
      <c r="K8" s="4"/>
    </row>
    <row r="9" spans="1:11" x14ac:dyDescent="0.2">
      <c r="A9" s="51" t="s">
        <v>29</v>
      </c>
      <c r="B9" s="51"/>
      <c r="C9" s="51"/>
      <c r="D9" s="38">
        <v>0</v>
      </c>
      <c r="E9" s="38">
        <v>3</v>
      </c>
      <c r="F9" s="38">
        <v>12</v>
      </c>
      <c r="G9" s="38">
        <v>4</v>
      </c>
      <c r="H9" s="38">
        <v>0</v>
      </c>
      <c r="I9" s="38">
        <v>10</v>
      </c>
      <c r="J9" s="30">
        <f t="shared" si="0"/>
        <v>29</v>
      </c>
      <c r="K9" s="4"/>
    </row>
    <row r="10" spans="1:11" x14ac:dyDescent="0.2">
      <c r="A10" s="51" t="s">
        <v>30</v>
      </c>
      <c r="B10" s="51"/>
      <c r="C10" s="51"/>
      <c r="D10" s="38">
        <v>0</v>
      </c>
      <c r="E10" s="38">
        <v>6</v>
      </c>
      <c r="F10" s="38">
        <v>8</v>
      </c>
      <c r="G10" s="38">
        <v>12</v>
      </c>
      <c r="H10" s="38">
        <v>0</v>
      </c>
      <c r="I10" s="38">
        <v>10</v>
      </c>
      <c r="J10" s="30">
        <f t="shared" si="0"/>
        <v>36</v>
      </c>
      <c r="K10" s="4"/>
    </row>
    <row r="11" spans="1:11" x14ac:dyDescent="0.2">
      <c r="A11" s="51" t="s">
        <v>31</v>
      </c>
      <c r="B11" s="51"/>
      <c r="C11" s="51"/>
      <c r="D11" s="38">
        <v>0</v>
      </c>
      <c r="E11" s="38">
        <v>15</v>
      </c>
      <c r="F11" s="38">
        <v>20</v>
      </c>
      <c r="G11" s="38">
        <v>16</v>
      </c>
      <c r="H11" s="38">
        <v>5</v>
      </c>
      <c r="I11" s="38">
        <v>10</v>
      </c>
      <c r="J11" s="30">
        <f t="shared" si="0"/>
        <v>66</v>
      </c>
    </row>
    <row r="12" spans="1:11" x14ac:dyDescent="0.2">
      <c r="A12" s="51" t="s">
        <v>32</v>
      </c>
      <c r="B12" s="51"/>
      <c r="C12" s="51"/>
      <c r="D12" s="38">
        <v>0</v>
      </c>
      <c r="E12" s="38">
        <v>12</v>
      </c>
      <c r="F12" s="38">
        <v>16</v>
      </c>
      <c r="G12" s="38">
        <v>20</v>
      </c>
      <c r="H12" s="38">
        <v>5</v>
      </c>
      <c r="I12" s="38">
        <v>10</v>
      </c>
      <c r="J12" s="30">
        <f t="shared" si="0"/>
        <v>63</v>
      </c>
    </row>
    <row r="13" spans="1:11" x14ac:dyDescent="0.2">
      <c r="A13" s="51" t="s">
        <v>33</v>
      </c>
      <c r="B13" s="51"/>
      <c r="C13" s="51"/>
      <c r="D13" s="38">
        <v>0</v>
      </c>
      <c r="E13" s="38">
        <v>15</v>
      </c>
      <c r="F13" s="38">
        <v>20</v>
      </c>
      <c r="G13" s="38">
        <v>20</v>
      </c>
      <c r="H13" s="38">
        <v>5</v>
      </c>
      <c r="I13" s="38">
        <v>10</v>
      </c>
      <c r="J13" s="30">
        <f t="shared" si="0"/>
        <v>70</v>
      </c>
    </row>
    <row r="14" spans="1:11" x14ac:dyDescent="0.2">
      <c r="A14" s="51" t="s">
        <v>34</v>
      </c>
      <c r="B14" s="51"/>
      <c r="C14" s="51"/>
      <c r="D14" s="38">
        <v>0</v>
      </c>
      <c r="E14" s="38">
        <v>15</v>
      </c>
      <c r="F14" s="38">
        <v>20</v>
      </c>
      <c r="G14" s="38">
        <v>20</v>
      </c>
      <c r="H14" s="38">
        <v>0</v>
      </c>
      <c r="I14" s="38">
        <v>10</v>
      </c>
      <c r="J14" s="30">
        <f t="shared" si="0"/>
        <v>65</v>
      </c>
    </row>
  </sheetData>
  <mergeCells count="12">
    <mergeCell ref="A14:C14"/>
    <mergeCell ref="A13:C13"/>
    <mergeCell ref="A3:C3"/>
    <mergeCell ref="A4:C4"/>
    <mergeCell ref="A5:C5"/>
    <mergeCell ref="A6:C6"/>
    <mergeCell ref="A7:C7"/>
    <mergeCell ref="A8:C8"/>
    <mergeCell ref="A9:C9"/>
    <mergeCell ref="A10:C10"/>
    <mergeCell ref="A11:C11"/>
    <mergeCell ref="A12:C1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workbookViewId="0">
      <selection activeCell="I31" sqref="I31"/>
    </sheetView>
  </sheetViews>
  <sheetFormatPr defaultRowHeight="12.75" x14ac:dyDescent="0.2"/>
  <sheetData>
    <row r="1" spans="1:11" ht="15.75" x14ac:dyDescent="0.25">
      <c r="A1" s="6" t="s">
        <v>0</v>
      </c>
      <c r="B1" s="5"/>
      <c r="C1" s="5"/>
      <c r="D1" s="5"/>
      <c r="E1" s="2"/>
      <c r="F1" s="2"/>
      <c r="G1" s="2"/>
      <c r="H1" s="2"/>
      <c r="I1" s="2"/>
      <c r="J1" s="2"/>
      <c r="K1" s="4"/>
    </row>
    <row r="2" spans="1:11" ht="15.75" x14ac:dyDescent="0.25">
      <c r="A2" s="2"/>
      <c r="B2" s="1"/>
      <c r="C2" s="1"/>
      <c r="D2" s="1"/>
      <c r="E2" s="1"/>
      <c r="F2" s="1"/>
      <c r="G2" s="1"/>
      <c r="H2" s="1"/>
      <c r="I2" s="1"/>
      <c r="J2" s="1"/>
      <c r="K2" s="1"/>
    </row>
    <row r="3" spans="1:11" x14ac:dyDescent="0.2">
      <c r="A3" s="52"/>
      <c r="B3" s="52"/>
      <c r="C3" s="52"/>
      <c r="D3" s="42" t="s">
        <v>7</v>
      </c>
      <c r="E3" s="42" t="s">
        <v>8</v>
      </c>
      <c r="F3" s="42" t="s">
        <v>9</v>
      </c>
      <c r="G3" s="42" t="s">
        <v>10</v>
      </c>
      <c r="H3" s="42" t="s">
        <v>11</v>
      </c>
      <c r="I3" s="42" t="s">
        <v>23</v>
      </c>
      <c r="J3" s="43" t="s">
        <v>12</v>
      </c>
      <c r="K3" s="3"/>
    </row>
    <row r="4" spans="1:11" x14ac:dyDescent="0.2">
      <c r="A4" s="51" t="s">
        <v>24</v>
      </c>
      <c r="B4" s="51"/>
      <c r="C4" s="51"/>
      <c r="D4" s="41">
        <v>0</v>
      </c>
      <c r="E4" s="41">
        <v>11.25</v>
      </c>
      <c r="F4" s="41">
        <v>17</v>
      </c>
      <c r="G4" s="41">
        <v>18</v>
      </c>
      <c r="H4" s="41">
        <v>1</v>
      </c>
      <c r="I4" s="41">
        <v>8.5</v>
      </c>
      <c r="J4" s="30">
        <f>SUM(D4:I4)</f>
        <v>55.75</v>
      </c>
    </row>
    <row r="5" spans="1:11" x14ac:dyDescent="0.2">
      <c r="A5" s="51" t="s">
        <v>25</v>
      </c>
      <c r="B5" s="51"/>
      <c r="C5" s="51"/>
      <c r="D5" s="41">
        <v>0</v>
      </c>
      <c r="E5" s="41">
        <v>11.25</v>
      </c>
      <c r="F5" s="41">
        <v>12</v>
      </c>
      <c r="G5" s="41">
        <v>10</v>
      </c>
      <c r="H5" s="41">
        <v>1</v>
      </c>
      <c r="I5" s="41">
        <v>4.5</v>
      </c>
      <c r="J5" s="30">
        <f t="shared" ref="J5:J14" si="0">SUM(D5:I5)</f>
        <v>38.75</v>
      </c>
      <c r="K5" s="4"/>
    </row>
    <row r="6" spans="1:11" x14ac:dyDescent="0.2">
      <c r="A6" s="51" t="s">
        <v>26</v>
      </c>
      <c r="B6" s="51"/>
      <c r="C6" s="51"/>
      <c r="D6" s="41">
        <v>0</v>
      </c>
      <c r="E6" s="41">
        <v>12.75</v>
      </c>
      <c r="F6" s="41">
        <v>17</v>
      </c>
      <c r="G6" s="41">
        <v>18</v>
      </c>
      <c r="H6" s="41">
        <v>1</v>
      </c>
      <c r="I6" s="41">
        <v>9</v>
      </c>
      <c r="J6" s="30">
        <f t="shared" si="0"/>
        <v>57.75</v>
      </c>
      <c r="K6" s="4"/>
    </row>
    <row r="7" spans="1:11" x14ac:dyDescent="0.2">
      <c r="A7" s="51" t="s">
        <v>27</v>
      </c>
      <c r="B7" s="51"/>
      <c r="C7" s="51"/>
      <c r="D7" s="41">
        <v>0</v>
      </c>
      <c r="E7" s="41">
        <v>6</v>
      </c>
      <c r="F7" s="41">
        <v>8</v>
      </c>
      <c r="G7" s="41">
        <v>6</v>
      </c>
      <c r="H7" s="41">
        <v>1</v>
      </c>
      <c r="I7" s="41">
        <v>3</v>
      </c>
      <c r="J7" s="30">
        <f t="shared" si="0"/>
        <v>24</v>
      </c>
      <c r="K7" s="4"/>
    </row>
    <row r="8" spans="1:11" x14ac:dyDescent="0.2">
      <c r="A8" s="51" t="s">
        <v>28</v>
      </c>
      <c r="B8" s="51"/>
      <c r="C8" s="51"/>
      <c r="D8" s="41">
        <v>0</v>
      </c>
      <c r="E8" s="41">
        <v>11.25</v>
      </c>
      <c r="F8" s="41">
        <v>15</v>
      </c>
      <c r="G8" s="41">
        <v>12</v>
      </c>
      <c r="H8" s="41">
        <v>4.75</v>
      </c>
      <c r="I8" s="41">
        <v>5.5</v>
      </c>
      <c r="J8" s="30">
        <f t="shared" si="0"/>
        <v>48.5</v>
      </c>
      <c r="K8" s="4"/>
    </row>
    <row r="9" spans="1:11" x14ac:dyDescent="0.2">
      <c r="A9" s="51" t="s">
        <v>29</v>
      </c>
      <c r="B9" s="51"/>
      <c r="C9" s="51"/>
      <c r="D9" s="41">
        <v>0</v>
      </c>
      <c r="E9" s="41">
        <v>6</v>
      </c>
      <c r="F9" s="41">
        <v>6</v>
      </c>
      <c r="G9" s="41">
        <v>4</v>
      </c>
      <c r="H9" s="41">
        <v>1</v>
      </c>
      <c r="I9" s="41">
        <v>3</v>
      </c>
      <c r="J9" s="30">
        <f t="shared" si="0"/>
        <v>20</v>
      </c>
      <c r="K9" s="4"/>
    </row>
    <row r="10" spans="1:11" x14ac:dyDescent="0.2">
      <c r="A10" s="51" t="s">
        <v>30</v>
      </c>
      <c r="B10" s="51"/>
      <c r="C10" s="51"/>
      <c r="D10" s="41">
        <v>0</v>
      </c>
      <c r="E10" s="41">
        <v>6</v>
      </c>
      <c r="F10" s="41">
        <v>9</v>
      </c>
      <c r="G10" s="41">
        <v>4</v>
      </c>
      <c r="H10" s="41">
        <v>1</v>
      </c>
      <c r="I10" s="41">
        <v>2.5</v>
      </c>
      <c r="J10" s="30">
        <f t="shared" si="0"/>
        <v>22.5</v>
      </c>
      <c r="K10" s="4"/>
    </row>
    <row r="11" spans="1:11" x14ac:dyDescent="0.2">
      <c r="A11" s="51" t="s">
        <v>31</v>
      </c>
      <c r="B11" s="51"/>
      <c r="C11" s="51"/>
      <c r="D11" s="41">
        <v>0</v>
      </c>
      <c r="E11" s="41">
        <v>11.25</v>
      </c>
      <c r="F11" s="41">
        <v>14</v>
      </c>
      <c r="G11" s="41">
        <v>9</v>
      </c>
      <c r="H11" s="41">
        <v>1</v>
      </c>
      <c r="I11" s="41">
        <v>4.5</v>
      </c>
      <c r="J11" s="30">
        <f t="shared" si="0"/>
        <v>39.75</v>
      </c>
    </row>
    <row r="12" spans="1:11" x14ac:dyDescent="0.2">
      <c r="A12" s="51" t="s">
        <v>32</v>
      </c>
      <c r="B12" s="51"/>
      <c r="C12" s="51"/>
      <c r="D12" s="41">
        <v>0</v>
      </c>
      <c r="E12" s="41">
        <v>7.5</v>
      </c>
      <c r="F12" s="41">
        <v>11</v>
      </c>
      <c r="G12" s="41">
        <v>9</v>
      </c>
      <c r="H12" s="41">
        <v>2.5</v>
      </c>
      <c r="I12" s="41">
        <v>4.5</v>
      </c>
      <c r="J12" s="30">
        <f t="shared" si="0"/>
        <v>34.5</v>
      </c>
    </row>
    <row r="13" spans="1:11" x14ac:dyDescent="0.2">
      <c r="A13" s="51" t="s">
        <v>33</v>
      </c>
      <c r="B13" s="51"/>
      <c r="C13" s="51"/>
      <c r="D13" s="41">
        <v>0</v>
      </c>
      <c r="E13" s="41">
        <v>11.399999999999999</v>
      </c>
      <c r="F13" s="41">
        <v>16</v>
      </c>
      <c r="G13" s="41">
        <v>16</v>
      </c>
      <c r="H13" s="41">
        <v>4</v>
      </c>
      <c r="I13" s="41">
        <v>7</v>
      </c>
      <c r="J13" s="30">
        <f t="shared" si="0"/>
        <v>54.4</v>
      </c>
    </row>
    <row r="14" spans="1:11" x14ac:dyDescent="0.2">
      <c r="A14" s="51" t="s">
        <v>34</v>
      </c>
      <c r="B14" s="51"/>
      <c r="C14" s="51"/>
      <c r="D14" s="41">
        <v>0</v>
      </c>
      <c r="E14" s="41">
        <v>12.75</v>
      </c>
      <c r="F14" s="41">
        <v>18</v>
      </c>
      <c r="G14" s="41">
        <v>18</v>
      </c>
      <c r="H14" s="41">
        <v>1</v>
      </c>
      <c r="I14" s="41">
        <v>9</v>
      </c>
      <c r="J14" s="30">
        <f t="shared" si="0"/>
        <v>58.75</v>
      </c>
    </row>
  </sheetData>
  <mergeCells count="12">
    <mergeCell ref="A14:C14"/>
    <mergeCell ref="A13:C13"/>
    <mergeCell ref="A11:C11"/>
    <mergeCell ref="A12:C12"/>
    <mergeCell ref="A3:C3"/>
    <mergeCell ref="A4:C4"/>
    <mergeCell ref="A5:C5"/>
    <mergeCell ref="A6:C6"/>
    <mergeCell ref="A7:C7"/>
    <mergeCell ref="A8:C8"/>
    <mergeCell ref="A9:C9"/>
    <mergeCell ref="A10:C1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14"/>
  <sheetViews>
    <sheetView workbookViewId="0">
      <selection activeCell="D4" sqref="D4"/>
    </sheetView>
  </sheetViews>
  <sheetFormatPr defaultRowHeight="12.75" x14ac:dyDescent="0.2"/>
  <sheetData>
    <row r="1" spans="1:11" ht="15.75" x14ac:dyDescent="0.25">
      <c r="A1" s="6" t="s">
        <v>0</v>
      </c>
      <c r="B1" s="5"/>
      <c r="C1" s="5"/>
      <c r="D1" s="5"/>
      <c r="E1" s="2"/>
      <c r="F1" s="2"/>
      <c r="G1" s="2"/>
      <c r="H1" s="2"/>
      <c r="I1" s="2"/>
      <c r="J1" s="2"/>
      <c r="K1" s="4"/>
    </row>
    <row r="2" spans="1:11" ht="15.75" x14ac:dyDescent="0.25">
      <c r="A2" s="2"/>
      <c r="B2" s="1"/>
      <c r="C2" s="1"/>
      <c r="D2" s="1"/>
      <c r="E2" s="1"/>
      <c r="F2" s="1"/>
      <c r="G2" s="1"/>
      <c r="H2" s="1"/>
      <c r="I2" s="1"/>
      <c r="J2" s="1"/>
      <c r="K2" s="1"/>
    </row>
    <row r="3" spans="1:11" x14ac:dyDescent="0.2">
      <c r="A3" s="53"/>
      <c r="B3" s="53"/>
      <c r="C3" s="53"/>
      <c r="D3" s="28" t="s">
        <v>7</v>
      </c>
      <c r="E3" s="28" t="s">
        <v>8</v>
      </c>
      <c r="F3" s="28" t="s">
        <v>9</v>
      </c>
      <c r="G3" s="28" t="s">
        <v>10</v>
      </c>
      <c r="H3" s="28" t="s">
        <v>11</v>
      </c>
      <c r="I3" s="28" t="s">
        <v>23</v>
      </c>
      <c r="J3" s="29" t="s">
        <v>12</v>
      </c>
      <c r="K3" s="4"/>
    </row>
    <row r="4" spans="1:11" x14ac:dyDescent="0.2">
      <c r="A4" s="55" t="s">
        <v>24</v>
      </c>
      <c r="B4" s="55"/>
      <c r="C4" s="55"/>
      <c r="D4" s="3">
        <v>6</v>
      </c>
      <c r="E4" s="3">
        <v>15</v>
      </c>
      <c r="F4" s="3">
        <v>16</v>
      </c>
      <c r="G4" s="3">
        <v>4</v>
      </c>
      <c r="H4" s="3">
        <v>1</v>
      </c>
      <c r="I4" s="3">
        <v>10</v>
      </c>
      <c r="J4" s="30">
        <f>SUM(E4:I4)</f>
        <v>46</v>
      </c>
    </row>
    <row r="5" spans="1:11" x14ac:dyDescent="0.2">
      <c r="A5" s="54" t="s">
        <v>25</v>
      </c>
      <c r="B5" s="54"/>
      <c r="C5" s="54"/>
      <c r="D5" s="3">
        <v>18</v>
      </c>
      <c r="E5" s="3">
        <v>12</v>
      </c>
      <c r="F5" s="3">
        <v>12</v>
      </c>
      <c r="G5" s="3">
        <v>12</v>
      </c>
      <c r="H5" s="3">
        <v>1</v>
      </c>
      <c r="I5" s="3">
        <v>10</v>
      </c>
      <c r="J5" s="30">
        <f t="shared" ref="J5:J13" si="0">SUM(E5:I5)</f>
        <v>47</v>
      </c>
    </row>
    <row r="6" spans="1:11" x14ac:dyDescent="0.2">
      <c r="A6" s="54" t="s">
        <v>26</v>
      </c>
      <c r="B6" s="54"/>
      <c r="C6" s="54"/>
      <c r="D6" s="3">
        <v>30</v>
      </c>
      <c r="E6" s="3">
        <v>15</v>
      </c>
      <c r="F6" s="3">
        <v>20</v>
      </c>
      <c r="G6" s="3">
        <v>20</v>
      </c>
      <c r="H6" s="3">
        <v>1</v>
      </c>
      <c r="I6" s="3">
        <v>10</v>
      </c>
      <c r="J6" s="30">
        <f t="shared" si="0"/>
        <v>66</v>
      </c>
    </row>
    <row r="7" spans="1:11" x14ac:dyDescent="0.2">
      <c r="A7" s="54" t="s">
        <v>27</v>
      </c>
      <c r="B7" s="54"/>
      <c r="C7" s="54"/>
      <c r="D7" s="3">
        <v>6</v>
      </c>
      <c r="E7" s="3">
        <v>12</v>
      </c>
      <c r="F7" s="3">
        <v>16</v>
      </c>
      <c r="G7" s="3">
        <v>8</v>
      </c>
      <c r="H7" s="3">
        <v>1</v>
      </c>
      <c r="I7" s="3">
        <v>10</v>
      </c>
      <c r="J7" s="30">
        <f t="shared" si="0"/>
        <v>47</v>
      </c>
    </row>
    <row r="8" spans="1:11" x14ac:dyDescent="0.2">
      <c r="A8" s="54" t="s">
        <v>28</v>
      </c>
      <c r="B8" s="54"/>
      <c r="C8" s="54"/>
      <c r="D8" s="3">
        <v>18</v>
      </c>
      <c r="E8" s="3">
        <v>15</v>
      </c>
      <c r="F8" s="3">
        <v>12</v>
      </c>
      <c r="G8" s="3">
        <v>12</v>
      </c>
      <c r="H8" s="3">
        <v>5</v>
      </c>
      <c r="I8" s="3">
        <v>10</v>
      </c>
      <c r="J8" s="30">
        <f t="shared" si="0"/>
        <v>54</v>
      </c>
    </row>
    <row r="9" spans="1:11" x14ac:dyDescent="0.2">
      <c r="A9" s="54" t="s">
        <v>29</v>
      </c>
      <c r="B9" s="54"/>
      <c r="C9" s="54"/>
      <c r="D9" s="3">
        <v>6</v>
      </c>
      <c r="E9" s="3">
        <v>12</v>
      </c>
      <c r="F9" s="3">
        <v>12</v>
      </c>
      <c r="G9" s="3">
        <v>8</v>
      </c>
      <c r="H9" s="3">
        <v>1</v>
      </c>
      <c r="I9" s="3">
        <v>10</v>
      </c>
      <c r="J9" s="30">
        <f t="shared" si="0"/>
        <v>43</v>
      </c>
    </row>
    <row r="10" spans="1:11" x14ac:dyDescent="0.2">
      <c r="A10" s="54" t="s">
        <v>30</v>
      </c>
      <c r="B10" s="54"/>
      <c r="C10" s="54"/>
      <c r="D10" s="3">
        <v>18</v>
      </c>
      <c r="E10" s="3">
        <v>12</v>
      </c>
      <c r="F10" s="3">
        <v>12</v>
      </c>
      <c r="G10" s="3">
        <v>8</v>
      </c>
      <c r="H10" s="3">
        <v>1</v>
      </c>
      <c r="I10" s="3">
        <v>10</v>
      </c>
      <c r="J10" s="30">
        <f t="shared" si="0"/>
        <v>43</v>
      </c>
    </row>
    <row r="11" spans="1:11" x14ac:dyDescent="0.2">
      <c r="A11" s="54" t="s">
        <v>31</v>
      </c>
      <c r="B11" s="54"/>
      <c r="C11" s="54"/>
      <c r="D11" s="3">
        <v>12</v>
      </c>
      <c r="E11" s="3">
        <v>12</v>
      </c>
      <c r="F11" s="3">
        <v>12</v>
      </c>
      <c r="G11" s="3">
        <v>12</v>
      </c>
      <c r="H11" s="3">
        <v>1</v>
      </c>
      <c r="I11" s="3">
        <v>10</v>
      </c>
      <c r="J11" s="30">
        <f t="shared" si="0"/>
        <v>47</v>
      </c>
    </row>
    <row r="12" spans="1:11" x14ac:dyDescent="0.2">
      <c r="A12" s="54" t="s">
        <v>32</v>
      </c>
      <c r="B12" s="54"/>
      <c r="C12" s="54"/>
      <c r="D12" s="3">
        <v>12</v>
      </c>
      <c r="E12" s="3">
        <v>12</v>
      </c>
      <c r="F12" s="3">
        <v>12</v>
      </c>
      <c r="G12" s="3">
        <v>12</v>
      </c>
      <c r="H12" s="3">
        <v>5</v>
      </c>
      <c r="I12" s="3">
        <v>10</v>
      </c>
      <c r="J12" s="30">
        <f t="shared" si="0"/>
        <v>51</v>
      </c>
    </row>
    <row r="13" spans="1:11" x14ac:dyDescent="0.2">
      <c r="A13" s="54" t="s">
        <v>33</v>
      </c>
      <c r="B13" s="54"/>
      <c r="C13" s="54"/>
      <c r="D13" s="3">
        <v>18</v>
      </c>
      <c r="E13" s="3">
        <v>15</v>
      </c>
      <c r="F13" s="3">
        <v>20</v>
      </c>
      <c r="G13" s="3">
        <v>20</v>
      </c>
      <c r="H13" s="3">
        <v>5</v>
      </c>
      <c r="I13" s="3">
        <v>10</v>
      </c>
      <c r="J13" s="30">
        <f t="shared" si="0"/>
        <v>70</v>
      </c>
    </row>
    <row r="14" spans="1:11" x14ac:dyDescent="0.2">
      <c r="A14" s="54" t="s">
        <v>34</v>
      </c>
      <c r="B14" s="54"/>
      <c r="C14" s="54"/>
      <c r="D14" s="3">
        <v>30</v>
      </c>
      <c r="E14" s="3">
        <v>15</v>
      </c>
      <c r="F14" s="3">
        <v>20</v>
      </c>
      <c r="G14" s="3">
        <v>20</v>
      </c>
      <c r="H14" s="3">
        <v>1</v>
      </c>
      <c r="I14" s="3">
        <v>10</v>
      </c>
      <c r="J14" s="30">
        <f>SUM(E14:I14)</f>
        <v>66</v>
      </c>
    </row>
  </sheetData>
  <mergeCells count="12">
    <mergeCell ref="A3:C3"/>
    <mergeCell ref="A12:C12"/>
    <mergeCell ref="A13:C13"/>
    <mergeCell ref="A14:C14"/>
    <mergeCell ref="A8:C8"/>
    <mergeCell ref="A9:C9"/>
    <mergeCell ref="A10:C10"/>
    <mergeCell ref="A4:C4"/>
    <mergeCell ref="A5:C5"/>
    <mergeCell ref="A6:C6"/>
    <mergeCell ref="A7:C7"/>
    <mergeCell ref="A11:C1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workbookViewId="0">
      <selection activeCell="N17" activeCellId="2" sqref="N17"/>
    </sheetView>
  </sheetViews>
  <sheetFormatPr defaultRowHeight="15" x14ac:dyDescent="0.2"/>
  <cols>
    <col min="1" max="1" width="33" style="10" customWidth="1"/>
    <col min="2" max="7" width="7.7109375" style="10" customWidth="1"/>
    <col min="8" max="9" width="7.5703125" style="10" customWidth="1"/>
    <col min="10" max="12" width="7.7109375" style="10" customWidth="1"/>
    <col min="13" max="16384" width="9.140625" style="10"/>
  </cols>
  <sheetData>
    <row r="1" spans="1:15" ht="15.75" x14ac:dyDescent="0.25">
      <c r="A1" s="7" t="s">
        <v>13</v>
      </c>
      <c r="B1" s="8"/>
      <c r="C1" s="7"/>
      <c r="D1" s="7"/>
      <c r="E1" s="7"/>
      <c r="F1" s="7"/>
      <c r="G1" s="7"/>
      <c r="H1" s="7"/>
      <c r="I1" s="9"/>
      <c r="J1" s="9"/>
    </row>
    <row r="2" spans="1:15" ht="6" customHeight="1" x14ac:dyDescent="0.25">
      <c r="A2" s="7"/>
      <c r="B2" s="8"/>
      <c r="C2" s="7"/>
      <c r="D2" s="7"/>
      <c r="E2" s="7"/>
      <c r="F2" s="7"/>
      <c r="G2" s="7"/>
      <c r="H2" s="7"/>
      <c r="I2" s="9"/>
      <c r="J2" s="9"/>
    </row>
    <row r="3" spans="1:15" ht="15.75" x14ac:dyDescent="0.25">
      <c r="A3" s="58" t="s">
        <v>35</v>
      </c>
      <c r="B3" s="58"/>
      <c r="C3" s="58"/>
      <c r="D3" s="58"/>
      <c r="E3" s="58"/>
      <c r="F3" s="58"/>
      <c r="G3" s="58"/>
      <c r="H3" s="58"/>
      <c r="I3" s="9"/>
      <c r="J3" s="9"/>
    </row>
    <row r="4" spans="1:15" x14ac:dyDescent="0.2">
      <c r="A4" s="8"/>
      <c r="B4" s="8"/>
      <c r="C4" s="8"/>
      <c r="D4" s="8"/>
      <c r="E4" s="8"/>
      <c r="F4" s="8"/>
      <c r="G4" s="11"/>
      <c r="H4" s="11"/>
      <c r="I4" s="12"/>
      <c r="J4" s="12"/>
    </row>
    <row r="5" spans="1:15" ht="15.75" x14ac:dyDescent="0.25">
      <c r="G5" s="56" t="s">
        <v>19</v>
      </c>
      <c r="H5" s="56"/>
      <c r="I5" s="13"/>
      <c r="J5" s="14"/>
      <c r="K5" s="57" t="s">
        <v>20</v>
      </c>
      <c r="L5" s="57"/>
      <c r="M5" s="14"/>
      <c r="N5" s="56" t="s">
        <v>21</v>
      </c>
      <c r="O5" s="56"/>
    </row>
    <row r="6" spans="1:15" s="18" customFormat="1" ht="135" customHeight="1" x14ac:dyDescent="0.2">
      <c r="A6" s="15"/>
      <c r="B6" s="16" t="s">
        <v>2</v>
      </c>
      <c r="C6" s="16" t="s">
        <v>3</v>
      </c>
      <c r="D6" s="16" t="s">
        <v>4</v>
      </c>
      <c r="E6" s="16" t="s">
        <v>5</v>
      </c>
      <c r="F6" s="17" t="s">
        <v>6</v>
      </c>
      <c r="G6" s="16" t="s">
        <v>14</v>
      </c>
      <c r="H6" s="26" t="s">
        <v>15</v>
      </c>
      <c r="J6" s="17" t="str">
        <f>F6</f>
        <v>Evaluator 5</v>
      </c>
      <c r="K6" s="16" t="s">
        <v>17</v>
      </c>
      <c r="L6" s="26" t="s">
        <v>16</v>
      </c>
      <c r="N6" s="16" t="s">
        <v>1</v>
      </c>
      <c r="O6" s="26" t="s">
        <v>18</v>
      </c>
    </row>
    <row r="7" spans="1:15" ht="16.5" customHeight="1" x14ac:dyDescent="0.2">
      <c r="A7" s="24" t="str">
        <f>'Evaluator 5'!A4:A4</f>
        <v>Apotos Education Partners</v>
      </c>
      <c r="B7" s="19">
        <f>'Evaluator 1'!J4</f>
        <v>47</v>
      </c>
      <c r="C7" s="19">
        <f>'Evaluator 2'!J4</f>
        <v>42</v>
      </c>
      <c r="D7" s="19">
        <f>'Evaluator 3'!J4</f>
        <v>57</v>
      </c>
      <c r="E7" s="19">
        <f>'Evaluator 4'!J4</f>
        <v>55.75</v>
      </c>
      <c r="F7" s="19">
        <f>'Evaluator 5'!J4</f>
        <v>46</v>
      </c>
      <c r="G7" s="19">
        <f t="shared" ref="G7:G17" si="0">AVERAGE(B7:F7)</f>
        <v>49.55</v>
      </c>
      <c r="H7" s="27">
        <f>RANK(G7,$G$7:$G$17,0)</f>
        <v>7</v>
      </c>
      <c r="J7" s="21">
        <f>'Evaluator 5'!D4</f>
        <v>6</v>
      </c>
      <c r="K7" s="19">
        <f>AVERAGE(J7)</f>
        <v>6</v>
      </c>
      <c r="L7" s="27">
        <f>RANK(K7,$K$7:$K$17,0)</f>
        <v>9</v>
      </c>
      <c r="N7" s="22">
        <f>G7+K7</f>
        <v>55.55</v>
      </c>
      <c r="O7" s="27">
        <f>RANK(N7,$N$7:$N$17,0)</f>
        <v>9</v>
      </c>
    </row>
    <row r="8" spans="1:15" ht="16.5" customHeight="1" x14ac:dyDescent="0.2">
      <c r="A8" s="24" t="str">
        <f>'Evaluator 5'!A5:A5</f>
        <v>KGBTexas</v>
      </c>
      <c r="B8" s="19">
        <f>'Evaluator 1'!J5</f>
        <v>39.799999999999997</v>
      </c>
      <c r="C8" s="19">
        <f>'Evaluator 2'!J5</f>
        <v>70</v>
      </c>
      <c r="D8" s="19">
        <f>'Evaluator 3'!J5</f>
        <v>47</v>
      </c>
      <c r="E8" s="19">
        <f>'Evaluator 4'!J5</f>
        <v>38.75</v>
      </c>
      <c r="F8" s="19">
        <f>'Evaluator 5'!J5</f>
        <v>47</v>
      </c>
      <c r="G8" s="20">
        <f t="shared" si="0"/>
        <v>48.510000000000005</v>
      </c>
      <c r="H8" s="27">
        <f t="shared" ref="H8:H17" si="1">RANK(G8,$G$7:$G$17,0)</f>
        <v>8</v>
      </c>
      <c r="J8" s="21">
        <f>'Evaluator 5'!D5</f>
        <v>18</v>
      </c>
      <c r="K8" s="20">
        <f t="shared" ref="K8:K12" si="2">AVERAGE(J8)</f>
        <v>18</v>
      </c>
      <c r="L8" s="27">
        <f t="shared" ref="L8:L17" si="3">RANK(K8,$K$7:$K$17,0)</f>
        <v>3</v>
      </c>
      <c r="N8" s="23">
        <f t="shared" ref="N8:N12" si="4">G8+K8</f>
        <v>66.510000000000005</v>
      </c>
      <c r="O8" s="27">
        <f t="shared" ref="O8:O17" si="5">RANK(N8,$N$7:$N$17,0)</f>
        <v>5</v>
      </c>
    </row>
    <row r="9" spans="1:15" ht="16.5" customHeight="1" x14ac:dyDescent="0.2">
      <c r="A9" s="45" t="str">
        <f>'Evaluator 5'!A6:A6</f>
        <v>MWM</v>
      </c>
      <c r="B9" s="46">
        <f>'Evaluator 1'!J6</f>
        <v>57</v>
      </c>
      <c r="C9" s="46">
        <f>'Evaluator 2'!J6</f>
        <v>70</v>
      </c>
      <c r="D9" s="46">
        <f>'Evaluator 3'!J6</f>
        <v>65</v>
      </c>
      <c r="E9" s="46">
        <f>'Evaluator 4'!J6</f>
        <v>57.75</v>
      </c>
      <c r="F9" s="46">
        <f>'Evaluator 5'!J6</f>
        <v>66</v>
      </c>
      <c r="G9" s="47">
        <f t="shared" si="0"/>
        <v>63.15</v>
      </c>
      <c r="H9" s="44">
        <f t="shared" si="1"/>
        <v>1</v>
      </c>
      <c r="I9" s="48"/>
      <c r="J9" s="49">
        <f>'Evaluator 5'!D6</f>
        <v>30</v>
      </c>
      <c r="K9" s="47">
        <f t="shared" si="2"/>
        <v>30</v>
      </c>
      <c r="L9" s="44">
        <f t="shared" si="3"/>
        <v>1</v>
      </c>
      <c r="M9" s="48"/>
      <c r="N9" s="50">
        <f t="shared" si="4"/>
        <v>93.15</v>
      </c>
      <c r="O9" s="44">
        <f t="shared" si="5"/>
        <v>1</v>
      </c>
    </row>
    <row r="10" spans="1:15" x14ac:dyDescent="0.2">
      <c r="A10" s="24" t="str">
        <f>'Evaluator 5'!A7:A7</f>
        <v>ADV</v>
      </c>
      <c r="B10" s="19">
        <f>'Evaluator 1'!J7</f>
        <v>55</v>
      </c>
      <c r="C10" s="19">
        <f>'Evaluator 2'!J7</f>
        <v>56</v>
      </c>
      <c r="D10" s="19">
        <f>'Evaluator 3'!J7</f>
        <v>16</v>
      </c>
      <c r="E10" s="19">
        <f>'Evaluator 4'!J7</f>
        <v>24</v>
      </c>
      <c r="F10" s="19">
        <f>'Evaluator 5'!J7</f>
        <v>47</v>
      </c>
      <c r="G10" s="20">
        <f t="shared" si="0"/>
        <v>39.6</v>
      </c>
      <c r="H10" s="27">
        <f t="shared" si="1"/>
        <v>9</v>
      </c>
      <c r="J10" s="21">
        <f>'Evaluator 5'!D7</f>
        <v>6</v>
      </c>
      <c r="K10" s="20">
        <f t="shared" si="2"/>
        <v>6</v>
      </c>
      <c r="L10" s="27">
        <f t="shared" si="3"/>
        <v>9</v>
      </c>
      <c r="N10" s="23">
        <f t="shared" si="4"/>
        <v>45.6</v>
      </c>
      <c r="O10" s="27">
        <f t="shared" si="5"/>
        <v>10</v>
      </c>
    </row>
    <row r="11" spans="1:15" x14ac:dyDescent="0.2">
      <c r="A11" s="45" t="str">
        <f>'Evaluator 5'!A8:A8</f>
        <v>Pierpont</v>
      </c>
      <c r="B11" s="46">
        <f>'Evaluator 1'!J8</f>
        <v>47.099999999999994</v>
      </c>
      <c r="C11" s="46">
        <f>'Evaluator 2'!J8</f>
        <v>70</v>
      </c>
      <c r="D11" s="46">
        <f>'Evaluator 3'!J8</f>
        <v>51</v>
      </c>
      <c r="E11" s="46">
        <f>'Evaluator 4'!J8</f>
        <v>48.5</v>
      </c>
      <c r="F11" s="46">
        <f>'Evaluator 5'!J8</f>
        <v>54</v>
      </c>
      <c r="G11" s="47">
        <f t="shared" si="0"/>
        <v>54.120000000000005</v>
      </c>
      <c r="H11" s="44">
        <f t="shared" si="1"/>
        <v>4</v>
      </c>
      <c r="I11" s="48"/>
      <c r="J11" s="49">
        <f>'Evaluator 5'!D8</f>
        <v>18</v>
      </c>
      <c r="K11" s="47">
        <f t="shared" si="2"/>
        <v>18</v>
      </c>
      <c r="L11" s="44">
        <f t="shared" si="3"/>
        <v>3</v>
      </c>
      <c r="M11" s="48"/>
      <c r="N11" s="50">
        <f t="shared" si="4"/>
        <v>72.12</v>
      </c>
      <c r="O11" s="44">
        <f t="shared" si="5"/>
        <v>4</v>
      </c>
    </row>
    <row r="12" spans="1:15" x14ac:dyDescent="0.2">
      <c r="A12" s="24" t="str">
        <f>'Evaluator 5'!A9:A9</f>
        <v>High Five Marketing Partners</v>
      </c>
      <c r="B12" s="19">
        <f>'Evaluator 1'!J9</f>
        <v>35.5</v>
      </c>
      <c r="C12" s="19">
        <f>'Evaluator 2'!J9</f>
        <v>70</v>
      </c>
      <c r="D12" s="19">
        <f>'Evaluator 3'!J9</f>
        <v>29</v>
      </c>
      <c r="E12" s="19">
        <f>'Evaluator 4'!J9</f>
        <v>20</v>
      </c>
      <c r="F12" s="19">
        <f>'Evaluator 5'!J9</f>
        <v>43</v>
      </c>
      <c r="G12" s="20">
        <f t="shared" si="0"/>
        <v>39.5</v>
      </c>
      <c r="H12" s="27">
        <f t="shared" si="1"/>
        <v>10</v>
      </c>
      <c r="J12" s="21">
        <f>'Evaluator 5'!D9</f>
        <v>6</v>
      </c>
      <c r="K12" s="20">
        <f t="shared" si="2"/>
        <v>6</v>
      </c>
      <c r="L12" s="27">
        <f t="shared" si="3"/>
        <v>9</v>
      </c>
      <c r="N12" s="23">
        <f t="shared" si="4"/>
        <v>45.5</v>
      </c>
      <c r="O12" s="27">
        <f t="shared" si="5"/>
        <v>11</v>
      </c>
    </row>
    <row r="13" spans="1:15" x14ac:dyDescent="0.2">
      <c r="A13" s="24" t="str">
        <f>'Evaluator 5'!A10:A10</f>
        <v>SNR Creative</v>
      </c>
      <c r="B13" s="19">
        <f>'Evaluator 1'!J10</f>
        <v>35.5</v>
      </c>
      <c r="C13" s="19">
        <f>'Evaluator 2'!J10</f>
        <v>56</v>
      </c>
      <c r="D13" s="19">
        <f>'Evaluator 3'!J10</f>
        <v>36</v>
      </c>
      <c r="E13" s="19">
        <f>'Evaluator 4'!J10</f>
        <v>22.5</v>
      </c>
      <c r="F13" s="19">
        <f>'Evaluator 5'!J10</f>
        <v>43</v>
      </c>
      <c r="G13" s="19">
        <f t="shared" si="0"/>
        <v>38.6</v>
      </c>
      <c r="H13" s="27">
        <f t="shared" si="1"/>
        <v>11</v>
      </c>
      <c r="J13" s="21">
        <f>'Evaluator 5'!D10</f>
        <v>18</v>
      </c>
      <c r="K13" s="19">
        <f>AVERAGE(J13)</f>
        <v>18</v>
      </c>
      <c r="L13" s="27">
        <f t="shared" si="3"/>
        <v>3</v>
      </c>
      <c r="N13" s="22">
        <f>G13+K13</f>
        <v>56.6</v>
      </c>
      <c r="O13" s="27">
        <f t="shared" si="5"/>
        <v>8</v>
      </c>
    </row>
    <row r="14" spans="1:15" x14ac:dyDescent="0.2">
      <c r="A14" s="24" t="str">
        <f>'Evaluator 5'!A11:A11</f>
        <v>SRG</v>
      </c>
      <c r="B14" s="19">
        <f>'Evaluator 1'!J11</f>
        <v>56.3</v>
      </c>
      <c r="C14" s="19">
        <f>'Evaluator 2'!J11</f>
        <v>56</v>
      </c>
      <c r="D14" s="19">
        <f>'Evaluator 3'!J11</f>
        <v>66</v>
      </c>
      <c r="E14" s="19">
        <f>'Evaluator 4'!J11</f>
        <v>39.75</v>
      </c>
      <c r="F14" s="19">
        <f>'Evaluator 5'!J11</f>
        <v>47</v>
      </c>
      <c r="G14" s="20">
        <f t="shared" si="0"/>
        <v>53.010000000000005</v>
      </c>
      <c r="H14" s="27">
        <f t="shared" si="1"/>
        <v>5</v>
      </c>
      <c r="J14" s="21">
        <f>'Evaluator 5'!D11</f>
        <v>12</v>
      </c>
      <c r="K14" s="20">
        <f t="shared" ref="K14:K17" si="6">AVERAGE(J14)</f>
        <v>12</v>
      </c>
      <c r="L14" s="27">
        <f t="shared" si="3"/>
        <v>7</v>
      </c>
      <c r="N14" s="23">
        <f t="shared" ref="N14:N17" si="7">G14+K14</f>
        <v>65.010000000000005</v>
      </c>
      <c r="O14" s="27">
        <f t="shared" si="5"/>
        <v>6</v>
      </c>
    </row>
    <row r="15" spans="1:15" x14ac:dyDescent="0.2">
      <c r="A15" s="24" t="str">
        <f>'Evaluator 5'!A12:A12</f>
        <v>RMH</v>
      </c>
      <c r="B15" s="19">
        <f>'Evaluator 1'!J12</f>
        <v>48</v>
      </c>
      <c r="C15" s="19">
        <f>'Evaluator 2'!J12</f>
        <v>56</v>
      </c>
      <c r="D15" s="19">
        <f>'Evaluator 3'!J12</f>
        <v>63</v>
      </c>
      <c r="E15" s="19">
        <f>'Evaluator 4'!J12</f>
        <v>34.5</v>
      </c>
      <c r="F15" s="19">
        <f>'Evaluator 5'!J12</f>
        <v>51</v>
      </c>
      <c r="G15" s="20">
        <f t="shared" si="0"/>
        <v>50.5</v>
      </c>
      <c r="H15" s="27">
        <f t="shared" si="1"/>
        <v>6</v>
      </c>
      <c r="J15" s="21">
        <f>'Evaluator 5'!D12</f>
        <v>12</v>
      </c>
      <c r="K15" s="20">
        <f t="shared" si="6"/>
        <v>12</v>
      </c>
      <c r="L15" s="27">
        <f t="shared" si="3"/>
        <v>7</v>
      </c>
      <c r="N15" s="23">
        <f t="shared" si="7"/>
        <v>62.5</v>
      </c>
      <c r="O15" s="27">
        <f t="shared" si="5"/>
        <v>7</v>
      </c>
    </row>
    <row r="16" spans="1:15" x14ac:dyDescent="0.2">
      <c r="A16" s="45" t="str">
        <f>'Evaluator 5'!A13:A13</f>
        <v>eCity Interactive</v>
      </c>
      <c r="B16" s="46">
        <f>'Evaluator 1'!J13</f>
        <v>44.4</v>
      </c>
      <c r="C16" s="46">
        <f>'Evaluator 2'!J13</f>
        <v>42</v>
      </c>
      <c r="D16" s="46">
        <f>'Evaluator 3'!J13</f>
        <v>70</v>
      </c>
      <c r="E16" s="46">
        <f>'Evaluator 4'!J13</f>
        <v>54.4</v>
      </c>
      <c r="F16" s="46">
        <f>'Evaluator 5'!J13</f>
        <v>70</v>
      </c>
      <c r="G16" s="47">
        <f t="shared" si="0"/>
        <v>56.160000000000004</v>
      </c>
      <c r="H16" s="44">
        <f t="shared" si="1"/>
        <v>3</v>
      </c>
      <c r="I16" s="48"/>
      <c r="J16" s="49">
        <f>'Evaluator 5'!D13</f>
        <v>18</v>
      </c>
      <c r="K16" s="47">
        <f t="shared" si="6"/>
        <v>18</v>
      </c>
      <c r="L16" s="44">
        <f t="shared" si="3"/>
        <v>3</v>
      </c>
      <c r="M16" s="48"/>
      <c r="N16" s="50">
        <f t="shared" si="7"/>
        <v>74.16</v>
      </c>
      <c r="O16" s="44">
        <f t="shared" si="5"/>
        <v>3</v>
      </c>
    </row>
    <row r="17" spans="1:15" x14ac:dyDescent="0.2">
      <c r="A17" s="45" t="str">
        <f>'Evaluator 5'!A14:A14</f>
        <v>Ologie</v>
      </c>
      <c r="B17" s="46">
        <f>'Evaluator 1'!J14</f>
        <v>50.1</v>
      </c>
      <c r="C17" s="46">
        <f>'Evaluator 2'!J14</f>
        <v>56</v>
      </c>
      <c r="D17" s="46">
        <f>'Evaluator 3'!J14</f>
        <v>65</v>
      </c>
      <c r="E17" s="46">
        <f>'Evaluator 4'!J14</f>
        <v>58.75</v>
      </c>
      <c r="F17" s="46">
        <f>'Evaluator 5'!J14</f>
        <v>66</v>
      </c>
      <c r="G17" s="47">
        <f t="shared" si="0"/>
        <v>59.17</v>
      </c>
      <c r="H17" s="44">
        <f t="shared" si="1"/>
        <v>2</v>
      </c>
      <c r="I17" s="48"/>
      <c r="J17" s="49">
        <f>'Evaluator 5'!D14</f>
        <v>30</v>
      </c>
      <c r="K17" s="47">
        <f t="shared" si="6"/>
        <v>30</v>
      </c>
      <c r="L17" s="44">
        <f t="shared" si="3"/>
        <v>1</v>
      </c>
      <c r="M17" s="48"/>
      <c r="N17" s="50">
        <f t="shared" si="7"/>
        <v>89.17</v>
      </c>
      <c r="O17" s="44">
        <f t="shared" si="5"/>
        <v>2</v>
      </c>
    </row>
    <row r="31" spans="1:15" x14ac:dyDescent="0.2">
      <c r="A31" s="25" t="s">
        <v>22</v>
      </c>
    </row>
    <row r="32" spans="1:15" x14ac:dyDescent="0.2">
      <c r="A32" s="25"/>
    </row>
  </sheetData>
  <mergeCells count="4">
    <mergeCell ref="N5:O5"/>
    <mergeCell ref="G5:H5"/>
    <mergeCell ref="K5:L5"/>
    <mergeCell ref="A3:H3"/>
  </mergeCells>
  <pageMargins left="0.24" right="0.3" top="1" bottom="1" header="0.5" footer="0.5"/>
  <pageSetup scale="95" orientation="landscape"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56"/>
  <sheetViews>
    <sheetView tabSelected="1" zoomScale="70" zoomScaleNormal="70" workbookViewId="0">
      <selection activeCell="A31" sqref="A31:D36"/>
    </sheetView>
  </sheetViews>
  <sheetFormatPr defaultRowHeight="12.75" x14ac:dyDescent="0.2"/>
  <cols>
    <col min="1" max="1" width="31.7109375" style="61" customWidth="1"/>
    <col min="2" max="19" width="9.5703125" style="61" customWidth="1"/>
    <col min="20" max="16384" width="9.140625" style="61"/>
  </cols>
  <sheetData>
    <row r="1" spans="1:19" ht="15.75" customHeight="1" x14ac:dyDescent="0.25">
      <c r="A1" s="59" t="s">
        <v>36</v>
      </c>
      <c r="B1" s="59"/>
      <c r="C1" s="59"/>
      <c r="D1" s="59"/>
      <c r="E1" s="59"/>
      <c r="F1" s="59"/>
      <c r="G1" s="59"/>
      <c r="H1" s="59"/>
      <c r="I1" s="59"/>
      <c r="J1" s="60"/>
    </row>
    <row r="2" spans="1:19" ht="15.75" x14ac:dyDescent="0.25">
      <c r="A2" s="62" t="s">
        <v>37</v>
      </c>
      <c r="B2" s="62"/>
      <c r="C2" s="62"/>
      <c r="D2" s="62"/>
      <c r="E2" s="62"/>
      <c r="F2" s="62"/>
      <c r="G2" s="62"/>
      <c r="H2" s="62"/>
      <c r="I2" s="62"/>
      <c r="J2" s="63"/>
    </row>
    <row r="3" spans="1:19" x14ac:dyDescent="0.2">
      <c r="A3" s="64" t="s">
        <v>38</v>
      </c>
      <c r="B3" s="65"/>
      <c r="C3" s="65"/>
      <c r="D3" s="65"/>
    </row>
    <row r="4" spans="1:19" ht="15" customHeight="1" x14ac:dyDescent="0.2">
      <c r="A4" s="64" t="s">
        <v>39</v>
      </c>
      <c r="B4" s="66">
        <v>44047</v>
      </c>
      <c r="C4" s="66"/>
      <c r="D4" s="66"/>
      <c r="E4" s="67"/>
    </row>
    <row r="5" spans="1:19" ht="20.25" customHeight="1" x14ac:dyDescent="0.25">
      <c r="A5" s="68" t="s">
        <v>40</v>
      </c>
      <c r="B5" s="68"/>
      <c r="C5" s="69"/>
      <c r="D5" s="69"/>
      <c r="E5" s="69"/>
      <c r="F5" s="69"/>
      <c r="G5" s="69"/>
      <c r="H5" s="70"/>
      <c r="I5" s="70"/>
    </row>
    <row r="6" spans="1:19" ht="24.75" customHeight="1" thickBot="1" x14ac:dyDescent="0.25">
      <c r="A6" s="71"/>
      <c r="B6" s="72" t="s">
        <v>41</v>
      </c>
      <c r="C6" s="72"/>
      <c r="D6" s="72"/>
      <c r="E6" s="72"/>
      <c r="F6" s="72"/>
      <c r="G6" s="72"/>
      <c r="H6" s="72"/>
      <c r="I6" s="72"/>
    </row>
    <row r="7" spans="1:19" ht="15" customHeight="1" x14ac:dyDescent="0.25">
      <c r="B7" s="73"/>
    </row>
    <row r="8" spans="1:19" ht="15" customHeight="1" x14ac:dyDescent="0.25">
      <c r="B8" s="73"/>
    </row>
    <row r="9" spans="1:19" ht="15" customHeight="1" x14ac:dyDescent="0.25">
      <c r="B9" s="73"/>
    </row>
    <row r="10" spans="1:19" ht="15" customHeight="1" x14ac:dyDescent="0.2"/>
    <row r="11" spans="1:19" ht="11.25" customHeight="1" thickBot="1" x14ac:dyDescent="0.25"/>
    <row r="12" spans="1:19" s="74" customFormat="1" ht="13.5" thickBot="1" x14ac:dyDescent="0.25">
      <c r="B12" s="75" t="s">
        <v>42</v>
      </c>
      <c r="C12" s="76"/>
      <c r="D12" s="77"/>
      <c r="E12" s="75" t="s">
        <v>43</v>
      </c>
      <c r="F12" s="76"/>
      <c r="G12" s="77"/>
      <c r="H12" s="75" t="s">
        <v>44</v>
      </c>
      <c r="I12" s="76"/>
      <c r="J12" s="77"/>
      <c r="K12" s="75" t="s">
        <v>45</v>
      </c>
      <c r="L12" s="76"/>
      <c r="M12" s="77"/>
      <c r="N12" s="75" t="s">
        <v>46</v>
      </c>
      <c r="O12" s="76"/>
      <c r="P12" s="77"/>
      <c r="Q12" s="75" t="s">
        <v>47</v>
      </c>
      <c r="R12" s="76"/>
      <c r="S12" s="77"/>
    </row>
    <row r="13" spans="1:19" s="74" customFormat="1" ht="112.5" customHeight="1" x14ac:dyDescent="0.2">
      <c r="B13" s="78" t="s">
        <v>56</v>
      </c>
      <c r="C13" s="79"/>
      <c r="D13" s="80"/>
      <c r="E13" s="81" t="s">
        <v>48</v>
      </c>
      <c r="F13" s="79"/>
      <c r="G13" s="80"/>
      <c r="H13" s="81" t="s">
        <v>49</v>
      </c>
      <c r="I13" s="79"/>
      <c r="J13" s="80"/>
      <c r="K13" s="81" t="s">
        <v>50</v>
      </c>
      <c r="L13" s="79"/>
      <c r="M13" s="80"/>
      <c r="N13" s="81" t="s">
        <v>51</v>
      </c>
      <c r="O13" s="79"/>
      <c r="P13" s="80"/>
      <c r="Q13" s="81" t="s">
        <v>52</v>
      </c>
      <c r="R13" s="79"/>
      <c r="S13" s="80"/>
    </row>
    <row r="14" spans="1:19" s="86" customFormat="1" ht="11.25" customHeight="1" x14ac:dyDescent="0.2">
      <c r="A14" s="82"/>
      <c r="B14" s="83" t="s">
        <v>53</v>
      </c>
      <c r="C14" s="84"/>
      <c r="D14" s="85"/>
      <c r="E14" s="83" t="s">
        <v>53</v>
      </c>
      <c r="F14" s="84"/>
      <c r="G14" s="85"/>
      <c r="H14" s="83" t="s">
        <v>53</v>
      </c>
      <c r="I14" s="84"/>
      <c r="J14" s="85"/>
      <c r="K14" s="83" t="s">
        <v>53</v>
      </c>
      <c r="L14" s="84"/>
      <c r="M14" s="85"/>
      <c r="N14" s="83" t="s">
        <v>53</v>
      </c>
      <c r="O14" s="84"/>
      <c r="P14" s="85"/>
      <c r="Q14" s="83" t="s">
        <v>53</v>
      </c>
      <c r="R14" s="84"/>
      <c r="S14" s="85"/>
    </row>
    <row r="15" spans="1:19" s="86" customFormat="1" x14ac:dyDescent="0.2">
      <c r="A15" s="87" t="s">
        <v>24</v>
      </c>
      <c r="B15" s="88"/>
      <c r="C15" s="89"/>
      <c r="D15" s="90"/>
      <c r="E15" s="88"/>
      <c r="F15" s="89"/>
      <c r="G15" s="90"/>
      <c r="H15" s="88"/>
      <c r="I15" s="89"/>
      <c r="J15" s="90"/>
      <c r="K15" s="88"/>
      <c r="L15" s="89"/>
      <c r="M15" s="90"/>
      <c r="N15" s="88"/>
      <c r="O15" s="89"/>
      <c r="P15" s="90"/>
      <c r="Q15" s="88"/>
      <c r="R15" s="89"/>
      <c r="S15" s="90"/>
    </row>
    <row r="16" spans="1:19" s="86" customFormat="1" x14ac:dyDescent="0.2">
      <c r="A16" s="91" t="s">
        <v>25</v>
      </c>
      <c r="B16" s="92"/>
      <c r="C16" s="93"/>
      <c r="D16" s="94"/>
      <c r="E16" s="92"/>
      <c r="F16" s="93"/>
      <c r="G16" s="94"/>
      <c r="H16" s="92"/>
      <c r="I16" s="93"/>
      <c r="J16" s="94"/>
      <c r="K16" s="92"/>
      <c r="L16" s="93"/>
      <c r="M16" s="94"/>
      <c r="N16" s="92"/>
      <c r="O16" s="93"/>
      <c r="P16" s="94"/>
      <c r="Q16" s="92"/>
      <c r="R16" s="93"/>
      <c r="S16" s="94"/>
    </row>
    <row r="17" spans="1:19" s="86" customFormat="1" x14ac:dyDescent="0.2">
      <c r="A17" s="95" t="s">
        <v>26</v>
      </c>
      <c r="B17" s="92"/>
      <c r="C17" s="93"/>
      <c r="D17" s="94"/>
      <c r="E17" s="92"/>
      <c r="F17" s="93"/>
      <c r="G17" s="94"/>
      <c r="H17" s="92"/>
      <c r="I17" s="93"/>
      <c r="J17" s="94"/>
      <c r="K17" s="92"/>
      <c r="L17" s="93"/>
      <c r="M17" s="94"/>
      <c r="N17" s="92"/>
      <c r="O17" s="93"/>
      <c r="P17" s="94"/>
      <c r="Q17" s="92"/>
      <c r="R17" s="93"/>
      <c r="S17" s="94"/>
    </row>
    <row r="18" spans="1:19" s="86" customFormat="1" x14ac:dyDescent="0.2">
      <c r="A18" s="91" t="s">
        <v>27</v>
      </c>
      <c r="B18" s="92"/>
      <c r="C18" s="93"/>
      <c r="D18" s="94"/>
      <c r="E18" s="92"/>
      <c r="F18" s="93"/>
      <c r="G18" s="94"/>
      <c r="H18" s="92"/>
      <c r="I18" s="93"/>
      <c r="J18" s="94"/>
      <c r="K18" s="92"/>
      <c r="L18" s="93"/>
      <c r="M18" s="94"/>
      <c r="N18" s="92"/>
      <c r="O18" s="93"/>
      <c r="P18" s="94"/>
      <c r="Q18" s="92"/>
      <c r="R18" s="93"/>
      <c r="S18" s="94"/>
    </row>
    <row r="19" spans="1:19" s="86" customFormat="1" x14ac:dyDescent="0.2">
      <c r="A19" s="91" t="s">
        <v>28</v>
      </c>
      <c r="B19" s="92"/>
      <c r="C19" s="93"/>
      <c r="D19" s="94"/>
      <c r="E19" s="92"/>
      <c r="F19" s="93"/>
      <c r="G19" s="94"/>
      <c r="H19" s="92"/>
      <c r="I19" s="93"/>
      <c r="J19" s="94"/>
      <c r="K19" s="92"/>
      <c r="L19" s="93"/>
      <c r="M19" s="94"/>
      <c r="N19" s="92"/>
      <c r="O19" s="93"/>
      <c r="P19" s="94"/>
      <c r="Q19" s="92"/>
      <c r="R19" s="93"/>
      <c r="S19" s="94"/>
    </row>
    <row r="20" spans="1:19" s="86" customFormat="1" x14ac:dyDescent="0.2">
      <c r="A20" s="91" t="s">
        <v>29</v>
      </c>
      <c r="B20" s="92"/>
      <c r="C20" s="93"/>
      <c r="D20" s="94"/>
      <c r="E20" s="92"/>
      <c r="F20" s="93"/>
      <c r="G20" s="94"/>
      <c r="H20" s="92"/>
      <c r="I20" s="93"/>
      <c r="J20" s="94"/>
      <c r="K20" s="92"/>
      <c r="L20" s="93"/>
      <c r="M20" s="94"/>
      <c r="N20" s="92"/>
      <c r="O20" s="93"/>
      <c r="P20" s="94"/>
      <c r="Q20" s="92"/>
      <c r="R20" s="93"/>
      <c r="S20" s="94"/>
    </row>
    <row r="21" spans="1:19" s="86" customFormat="1" x14ac:dyDescent="0.2">
      <c r="A21" s="91" t="s">
        <v>30</v>
      </c>
      <c r="B21" s="92"/>
      <c r="C21" s="93"/>
      <c r="D21" s="94"/>
      <c r="E21" s="92"/>
      <c r="F21" s="93"/>
      <c r="G21" s="94"/>
      <c r="H21" s="92"/>
      <c r="I21" s="93"/>
      <c r="J21" s="94"/>
      <c r="K21" s="92"/>
      <c r="L21" s="93"/>
      <c r="M21" s="94"/>
      <c r="N21" s="92"/>
      <c r="O21" s="93"/>
      <c r="P21" s="94"/>
      <c r="Q21" s="92"/>
      <c r="R21" s="93"/>
      <c r="S21" s="94"/>
    </row>
    <row r="22" spans="1:19" s="86" customFormat="1" x14ac:dyDescent="0.2">
      <c r="A22" s="91" t="s">
        <v>31</v>
      </c>
      <c r="B22" s="92"/>
      <c r="C22" s="93"/>
      <c r="D22" s="94"/>
      <c r="E22" s="92"/>
      <c r="F22" s="93"/>
      <c r="G22" s="94"/>
      <c r="H22" s="92"/>
      <c r="I22" s="93"/>
      <c r="J22" s="94"/>
      <c r="K22" s="92"/>
      <c r="L22" s="93"/>
      <c r="M22" s="94"/>
      <c r="N22" s="92"/>
      <c r="O22" s="93"/>
      <c r="P22" s="94"/>
      <c r="Q22" s="92"/>
      <c r="R22" s="93"/>
      <c r="S22" s="94"/>
    </row>
    <row r="23" spans="1:19" s="86" customFormat="1" x14ac:dyDescent="0.2">
      <c r="A23" s="91" t="s">
        <v>32</v>
      </c>
      <c r="B23" s="92"/>
      <c r="C23" s="93"/>
      <c r="D23" s="94"/>
      <c r="E23" s="92"/>
      <c r="F23" s="93"/>
      <c r="G23" s="94"/>
      <c r="H23" s="92"/>
      <c r="I23" s="93"/>
      <c r="J23" s="94"/>
      <c r="K23" s="92"/>
      <c r="L23" s="93"/>
      <c r="M23" s="94"/>
      <c r="N23" s="92"/>
      <c r="O23" s="93"/>
      <c r="P23" s="94"/>
      <c r="Q23" s="92"/>
      <c r="R23" s="93"/>
      <c r="S23" s="94"/>
    </row>
    <row r="24" spans="1:19" s="86" customFormat="1" x14ac:dyDescent="0.2">
      <c r="A24" s="91" t="s">
        <v>33</v>
      </c>
      <c r="B24" s="92"/>
      <c r="C24" s="93"/>
      <c r="D24" s="94"/>
      <c r="E24" s="92"/>
      <c r="F24" s="93"/>
      <c r="G24" s="94"/>
      <c r="H24" s="92"/>
      <c r="I24" s="93"/>
      <c r="J24" s="94"/>
      <c r="K24" s="92"/>
      <c r="L24" s="93"/>
      <c r="M24" s="94"/>
      <c r="N24" s="92"/>
      <c r="O24" s="93"/>
      <c r="P24" s="94"/>
      <c r="Q24" s="92"/>
      <c r="R24" s="93"/>
      <c r="S24" s="94"/>
    </row>
    <row r="25" spans="1:19" s="86" customFormat="1" x14ac:dyDescent="0.2">
      <c r="A25" s="91" t="s">
        <v>34</v>
      </c>
      <c r="B25" s="92"/>
      <c r="C25" s="93"/>
      <c r="D25" s="94"/>
      <c r="E25" s="92"/>
      <c r="F25" s="93"/>
      <c r="G25" s="94"/>
      <c r="H25" s="92"/>
      <c r="I25" s="93"/>
      <c r="J25" s="94"/>
      <c r="K25" s="92"/>
      <c r="L25" s="93"/>
      <c r="M25" s="94"/>
      <c r="N25" s="92"/>
      <c r="O25" s="93"/>
      <c r="P25" s="94"/>
      <c r="Q25" s="92"/>
      <c r="R25" s="93"/>
      <c r="S25" s="94"/>
    </row>
    <row r="26" spans="1:19" s="97" customFormat="1" ht="7.5" customHeight="1" x14ac:dyDescent="0.2">
      <c r="A26" s="96"/>
      <c r="B26" s="96"/>
      <c r="C26" s="96"/>
      <c r="D26" s="96"/>
      <c r="E26" s="96"/>
      <c r="F26" s="96"/>
      <c r="G26" s="96"/>
      <c r="H26" s="96"/>
      <c r="I26" s="96"/>
      <c r="J26" s="96"/>
      <c r="K26" s="96"/>
      <c r="L26" s="96"/>
      <c r="M26" s="96"/>
      <c r="N26" s="96"/>
      <c r="O26" s="96"/>
      <c r="P26" s="96"/>
      <c r="Q26" s="96"/>
      <c r="R26" s="96"/>
      <c r="S26" s="96"/>
    </row>
    <row r="27" spans="1:19" s="98" customFormat="1" ht="6.75" customHeight="1" x14ac:dyDescent="0.2"/>
    <row r="29" spans="1:19" x14ac:dyDescent="0.2">
      <c r="A29" s="99"/>
      <c r="G29" s="100"/>
      <c r="H29" s="100"/>
    </row>
    <row r="30" spans="1:19" x14ac:dyDescent="0.2">
      <c r="A30" s="101" t="s">
        <v>54</v>
      </c>
      <c r="G30" s="100"/>
      <c r="H30" s="100"/>
      <c r="I30" s="100"/>
      <c r="J30" s="100"/>
    </row>
    <row r="31" spans="1:19" x14ac:dyDescent="0.2">
      <c r="A31" s="102"/>
      <c r="B31" s="102"/>
      <c r="C31" s="103"/>
      <c r="D31" s="102"/>
      <c r="G31" s="100"/>
      <c r="H31" s="100"/>
      <c r="I31" s="100"/>
      <c r="J31" s="100"/>
    </row>
    <row r="32" spans="1:19" x14ac:dyDescent="0.2">
      <c r="A32" s="102"/>
      <c r="B32" s="102"/>
      <c r="C32" s="102"/>
      <c r="D32" s="102"/>
      <c r="G32" s="100"/>
      <c r="H32" s="100"/>
      <c r="I32" s="100"/>
      <c r="J32" s="100"/>
    </row>
    <row r="33" spans="1:13" x14ac:dyDescent="0.2">
      <c r="A33" s="102"/>
      <c r="B33" s="102"/>
      <c r="C33" s="103"/>
      <c r="D33" s="102"/>
      <c r="G33" s="100"/>
      <c r="H33" s="100"/>
      <c r="I33" s="100"/>
      <c r="J33" s="100"/>
    </row>
    <row r="34" spans="1:13" x14ac:dyDescent="0.2">
      <c r="A34" s="102"/>
      <c r="B34" s="102"/>
      <c r="C34" s="102"/>
      <c r="D34" s="102"/>
      <c r="G34" s="100"/>
      <c r="H34" s="100"/>
      <c r="I34" s="100"/>
      <c r="J34" s="100"/>
    </row>
    <row r="35" spans="1:13" x14ac:dyDescent="0.2">
      <c r="A35" s="102"/>
      <c r="B35" s="102"/>
      <c r="C35" s="102"/>
      <c r="D35" s="102"/>
      <c r="G35" s="100"/>
      <c r="H35" s="100"/>
      <c r="I35" s="100"/>
      <c r="J35" s="100"/>
    </row>
    <row r="36" spans="1:13" x14ac:dyDescent="0.2">
      <c r="B36" s="102"/>
      <c r="G36" s="100"/>
      <c r="H36" s="100"/>
      <c r="I36" s="100"/>
      <c r="J36" s="100"/>
    </row>
    <row r="37" spans="1:13" x14ac:dyDescent="0.2">
      <c r="B37" s="102"/>
      <c r="G37" s="100"/>
      <c r="H37" s="100"/>
      <c r="I37" s="100"/>
      <c r="J37" s="100"/>
    </row>
    <row r="38" spans="1:13" x14ac:dyDescent="0.2">
      <c r="I38" s="100"/>
      <c r="J38" s="100"/>
      <c r="K38" s="100"/>
      <c r="L38" s="100"/>
    </row>
    <row r="39" spans="1:13" x14ac:dyDescent="0.2">
      <c r="I39" s="100"/>
      <c r="J39" s="100"/>
      <c r="K39" s="100"/>
      <c r="L39" s="100"/>
      <c r="M39" s="100"/>
    </row>
    <row r="40" spans="1:13" x14ac:dyDescent="0.2">
      <c r="L40" s="100"/>
      <c r="M40" s="100"/>
    </row>
    <row r="41" spans="1:13" x14ac:dyDescent="0.2">
      <c r="L41" s="100"/>
      <c r="M41" s="100"/>
    </row>
    <row r="42" spans="1:13" x14ac:dyDescent="0.2">
      <c r="L42" s="100"/>
      <c r="M42" s="100"/>
    </row>
    <row r="43" spans="1:13" x14ac:dyDescent="0.2">
      <c r="L43" s="100"/>
      <c r="M43" s="100"/>
    </row>
    <row r="56" spans="1:1" x14ac:dyDescent="0.2">
      <c r="A56" s="104" t="s">
        <v>55</v>
      </c>
    </row>
  </sheetData>
  <mergeCells count="90">
    <mergeCell ref="B25:D25"/>
    <mergeCell ref="E25:G25"/>
    <mergeCell ref="H25:J25"/>
    <mergeCell ref="K25:M25"/>
    <mergeCell ref="N25:P25"/>
    <mergeCell ref="Q25:S25"/>
    <mergeCell ref="B24:D24"/>
    <mergeCell ref="E24:G24"/>
    <mergeCell ref="H24:J24"/>
    <mergeCell ref="K24:M24"/>
    <mergeCell ref="N24:P24"/>
    <mergeCell ref="Q24:S24"/>
    <mergeCell ref="B23:D23"/>
    <mergeCell ref="E23:G23"/>
    <mergeCell ref="H23:J23"/>
    <mergeCell ref="K23:M23"/>
    <mergeCell ref="N23:P23"/>
    <mergeCell ref="Q23:S23"/>
    <mergeCell ref="B22:D22"/>
    <mergeCell ref="E22:G22"/>
    <mergeCell ref="H22:J22"/>
    <mergeCell ref="K22:M22"/>
    <mergeCell ref="N22:P22"/>
    <mergeCell ref="Q22:S22"/>
    <mergeCell ref="B21:D21"/>
    <mergeCell ref="E21:G21"/>
    <mergeCell ref="H21:J21"/>
    <mergeCell ref="K21:M21"/>
    <mergeCell ref="N21:P21"/>
    <mergeCell ref="Q21:S21"/>
    <mergeCell ref="B20:D20"/>
    <mergeCell ref="E20:G20"/>
    <mergeCell ref="H20:J20"/>
    <mergeCell ref="K20:M20"/>
    <mergeCell ref="N20:P20"/>
    <mergeCell ref="Q20:S20"/>
    <mergeCell ref="B19:D19"/>
    <mergeCell ref="E19:G19"/>
    <mergeCell ref="H19:J19"/>
    <mergeCell ref="K19:M19"/>
    <mergeCell ref="N19:P19"/>
    <mergeCell ref="Q19:S19"/>
    <mergeCell ref="B18:D18"/>
    <mergeCell ref="E18:G18"/>
    <mergeCell ref="H18:J18"/>
    <mergeCell ref="K18:M18"/>
    <mergeCell ref="N18:P18"/>
    <mergeCell ref="Q18:S18"/>
    <mergeCell ref="B17:D17"/>
    <mergeCell ref="E17:G17"/>
    <mergeCell ref="H17:J17"/>
    <mergeCell ref="K17:M17"/>
    <mergeCell ref="N17:P17"/>
    <mergeCell ref="Q17:S17"/>
    <mergeCell ref="B16:D16"/>
    <mergeCell ref="E16:G16"/>
    <mergeCell ref="H16:J16"/>
    <mergeCell ref="K16:M16"/>
    <mergeCell ref="N16:P16"/>
    <mergeCell ref="Q16:S16"/>
    <mergeCell ref="B15:D15"/>
    <mergeCell ref="E15:G15"/>
    <mergeCell ref="H15:J15"/>
    <mergeCell ref="K15:M15"/>
    <mergeCell ref="N15:P15"/>
    <mergeCell ref="Q15:S15"/>
    <mergeCell ref="B14:D14"/>
    <mergeCell ref="E14:G14"/>
    <mergeCell ref="H14:J14"/>
    <mergeCell ref="K14:M14"/>
    <mergeCell ref="N14:P14"/>
    <mergeCell ref="Q14:S14"/>
    <mergeCell ref="B13:D13"/>
    <mergeCell ref="E13:G13"/>
    <mergeCell ref="H13:J13"/>
    <mergeCell ref="K13:M13"/>
    <mergeCell ref="N13:P13"/>
    <mergeCell ref="Q13:S13"/>
    <mergeCell ref="B12:D12"/>
    <mergeCell ref="E12:G12"/>
    <mergeCell ref="H12:J12"/>
    <mergeCell ref="K12:M12"/>
    <mergeCell ref="N12:P12"/>
    <mergeCell ref="Q12:S12"/>
    <mergeCell ref="A1:I1"/>
    <mergeCell ref="A2:I2"/>
    <mergeCell ref="B3:D3"/>
    <mergeCell ref="B4:D4"/>
    <mergeCell ref="A5:B5"/>
    <mergeCell ref="B6:I6"/>
  </mergeCells>
  <pageMargins left="0.25" right="0.25" top="0.75" bottom="0.75" header="0.3" footer="0.3"/>
  <pageSetup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Evaluator 1</vt:lpstr>
      <vt:lpstr>Evaluator 2</vt:lpstr>
      <vt:lpstr>Evaluator 3</vt:lpstr>
      <vt:lpstr>Evaluator 4</vt:lpstr>
      <vt:lpstr>Evaluator 5</vt:lpstr>
      <vt:lpstr>Summary</vt:lpstr>
      <vt:lpstr>Evaluation</vt:lpstr>
    </vt:vector>
  </TitlesOfParts>
  <Company>University of Houston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Brandyberg, Tiffany</cp:lastModifiedBy>
  <cp:lastPrinted>2013-06-21T21:40:12Z</cp:lastPrinted>
  <dcterms:created xsi:type="dcterms:W3CDTF">2013-06-21T21:38:22Z</dcterms:created>
  <dcterms:modified xsi:type="dcterms:W3CDTF">2020-12-17T16:10:02Z</dcterms:modified>
</cp:coreProperties>
</file>