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12_2.18.20\"/>
    </mc:Choice>
  </mc:AlternateContent>
  <bookViews>
    <workbookView xWindow="0" yWindow="0" windowWidth="28800" windowHeight="12435" activeTab="6"/>
  </bookViews>
  <sheets>
    <sheet name="Evaluator 1" sheetId="2" r:id="rId1"/>
    <sheet name="Evaluator 2" sheetId="3" r:id="rId2"/>
    <sheet name="Evaluator 3" sheetId="5" r:id="rId3"/>
    <sheet name="Evaluator 4" sheetId="9" r:id="rId4"/>
    <sheet name="Evaluator 5" sheetId="11" r:id="rId5"/>
    <sheet name="Evaluator 6" sheetId="4" r:id="rId6"/>
    <sheet name="Summary" sheetId="1" r:id="rId7"/>
    <sheet name="Criteria" sheetId="12" r:id="rId8"/>
  </sheets>
  <calcPr calcId="152511"/>
</workbook>
</file>

<file path=xl/calcChain.xml><?xml version="1.0" encoding="utf-8"?>
<calcChain xmlns="http://schemas.openxmlformats.org/spreadsheetml/2006/main">
  <c r="M15" i="12" l="1"/>
  <c r="J15" i="12"/>
  <c r="G15" i="12"/>
  <c r="D15" i="12"/>
  <c r="N15" i="12" s="1"/>
  <c r="N14" i="12"/>
  <c r="M14" i="12"/>
  <c r="J14" i="12"/>
  <c r="G14" i="12"/>
  <c r="D14" i="12"/>
  <c r="M13" i="12"/>
  <c r="J13" i="12"/>
  <c r="G13" i="12"/>
  <c r="N13" i="12" s="1"/>
  <c r="D13" i="12"/>
  <c r="O7" i="1" l="1"/>
  <c r="O8" i="1"/>
  <c r="O9" i="1"/>
  <c r="P9" i="1"/>
  <c r="M7" i="1"/>
  <c r="I7" i="1"/>
  <c r="D8" i="1"/>
  <c r="E8" i="1"/>
  <c r="F8" i="1"/>
  <c r="G8" i="1"/>
  <c r="D9" i="1"/>
  <c r="E9" i="1"/>
  <c r="F9" i="1"/>
  <c r="G9" i="1"/>
  <c r="H6" i="4"/>
  <c r="H5" i="4"/>
  <c r="H4" i="4"/>
  <c r="G7" i="1"/>
  <c r="F7" i="1"/>
  <c r="E7" i="1"/>
  <c r="D7" i="1"/>
  <c r="C8" i="1"/>
  <c r="C9" i="1"/>
  <c r="K6" i="1"/>
  <c r="C7" i="1" l="1"/>
  <c r="B8" i="1"/>
  <c r="B9" i="1"/>
  <c r="B7" i="1"/>
  <c r="H6" i="11"/>
  <c r="H5" i="11"/>
  <c r="H4" i="11"/>
  <c r="H6" i="9"/>
  <c r="H5" i="9"/>
  <c r="H4" i="9"/>
  <c r="H6" i="5"/>
  <c r="H5" i="5"/>
  <c r="H4" i="5"/>
  <c r="H6" i="3"/>
  <c r="H5" i="3"/>
  <c r="H4" i="3"/>
  <c r="H6" i="2"/>
  <c r="H5" i="2"/>
  <c r="H4" i="2"/>
  <c r="K7" i="1" l="1"/>
  <c r="L7" i="1" s="1"/>
  <c r="K9" i="1"/>
  <c r="L9" i="1" s="1"/>
  <c r="K8" i="1"/>
  <c r="L8" i="1" s="1"/>
  <c r="M8" i="1" l="1"/>
  <c r="M9" i="1"/>
  <c r="A8" i="1" l="1"/>
  <c r="A9" i="1"/>
  <c r="A7" i="1"/>
  <c r="H7" i="1" l="1"/>
  <c r="H9" i="1"/>
  <c r="H8" i="1"/>
  <c r="P8" i="1" l="1"/>
  <c r="P7" i="1"/>
  <c r="I8" i="1"/>
  <c r="I9" i="1"/>
</calcChain>
</file>

<file path=xl/sharedStrings.xml><?xml version="1.0" encoding="utf-8"?>
<sst xmlns="http://schemas.openxmlformats.org/spreadsheetml/2006/main" count="95" uniqueCount="42">
  <si>
    <t xml:space="preserve">RESPONDENT SUMMARY </t>
  </si>
  <si>
    <t>Total Score</t>
  </si>
  <si>
    <t>Evaluator 1</t>
  </si>
  <si>
    <t>Evaluator 2</t>
  </si>
  <si>
    <t>Evaluator 3</t>
  </si>
  <si>
    <t>Evaluator 4</t>
  </si>
  <si>
    <t>Evaluator 6</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</si>
  <si>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</si>
  <si>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</si>
  <si>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</si>
  <si>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</si>
  <si>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</si>
  <si>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</si>
  <si>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</si>
  <si>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</si>
  <si>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</si>
  <si>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</si>
  <si>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</si>
  <si>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</si>
  <si>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</si>
  <si>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</si>
  <si>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</si>
  <si>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B-Line Medical</t>
  </si>
  <si>
    <t>CAE Healthcare</t>
  </si>
  <si>
    <t>EMS, LLC</t>
  </si>
  <si>
    <t>Evaluator 5</t>
  </si>
  <si>
    <t>RFP730-19196 UH COLLEGE OF MEDICINE SIMULATION MANAGEMENT SOFTWARE</t>
  </si>
  <si>
    <t xml:space="preserve">University of Houston Evaluation Matrix         
</t>
  </si>
  <si>
    <t>Name</t>
  </si>
  <si>
    <t>Evaluation Due Date</t>
  </si>
  <si>
    <t>at 4:00:00 PM</t>
  </si>
  <si>
    <t xml:space="preserve"> Criteria 1</t>
  </si>
  <si>
    <t xml:space="preserve"> Criteria 2</t>
  </si>
  <si>
    <t xml:space="preserve"> Criteria 3</t>
  </si>
  <si>
    <t xml:space="preserve"> Criteria 4</t>
  </si>
  <si>
    <t>Quality of the vendor’s goods or services</t>
  </si>
  <si>
    <t>Extent to which the goods or services meet UHS’ needs</t>
  </si>
  <si>
    <t>Ability of the vendor’s proposal to meet the requirements of the institution’s solicitation document, so that any vendor proposal that is non-responsive to the criteria set forth in the solicitation document shall be rejected</t>
  </si>
  <si>
    <t>Points (1-5)</t>
  </si>
  <si>
    <t>Non-Disclosure:</t>
  </si>
  <si>
    <t>Updated: 6/18</t>
  </si>
  <si>
    <r>
      <t xml:space="preserve">Total long-term cost to UHS of acquiring vendor’s goods and services
</t>
    </r>
    <r>
      <rPr>
        <b/>
        <sz val="9"/>
        <rFont val="Arial"/>
        <family val="2"/>
      </rPr>
      <t xml:space="preserve">
</t>
    </r>
    <r>
      <rPr>
        <b/>
        <sz val="9"/>
        <color rgb="FFFF0000"/>
        <rFont val="Arial"/>
        <family val="2"/>
      </rPr>
      <t>** Do not evaluate. Only Evaluator 6 will be evaluating cost.</t>
    </r>
    <r>
      <rPr>
        <sz val="9"/>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</si>
</sst>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F800]dddd\,\ mmmm\ dd\,\ yyyy"/>
    <numFmt numFmtId="165" formatCode="[$-F400]h:mm:ss\ AM/PM"/>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1"/>
      <color rgb="FF006100"/>
      <name val="Calibri"/>
      <family val="2"/>
      <scheme val="minor"/>
    </font>
    <font>
      <sz val="11"/>
      <color rgb="FF006100"/>
      <name val="Arial"/>
      <family val="2"/>
    </font>
    <font>
      <sz val="10"/>
      <color theme="1"/>
      <name val="Arial"/>
      <family val="2"/>
    </font>
    <font>
      <b/>
      <sz val="10"/>
      <color theme="1"/>
      <name val="Arial"/>
      <family val="2"/>
    </font>
    <font>
      <sz val="9"/>
      <name val="Arial"/>
      <family val="2"/>
    </font>
    <font>
      <b/>
      <sz val="9"/>
      <name val="Arial"/>
      <family val="2"/>
    </font>
    <font>
      <b/>
      <sz val="8"/>
      <name val="Arial"/>
      <family val="2"/>
    </font>
    <font>
      <b/>
      <sz val="10"/>
      <color rgb="FFFF0000"/>
      <name val="Arial"/>
      <family val="2"/>
    </font>
    <font>
      <sz val="10"/>
      <color rgb="FF000000"/>
      <name val="Arial"/>
      <family val="2"/>
    </font>
    <font>
      <u/>
      <sz val="11"/>
      <color theme="10"/>
      <name val="Calibri"/>
      <family val="2"/>
      <scheme val="minor"/>
    </font>
    <font>
      <u/>
      <sz val="10"/>
      <color theme="1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42" fillId="27" borderId="0" applyNumberFormat="0" applyBorder="0" applyAlignment="0" applyProtection="0"/>
    <xf numFmtId="0" fontId="1" fillId="0" borderId="0"/>
    <xf numFmtId="0" fontId="51" fillId="0" borderId="0" applyNumberFormat="0" applyFill="0" applyBorder="0" applyAlignment="0" applyProtection="0"/>
  </cellStyleXfs>
  <cellXfs count="86">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6" borderId="0" xfId="0" applyFont="1" applyFill="1" applyAlignment="1"/>
    <xf numFmtId="0" fontId="39" fillId="26" borderId="0" xfId="0" applyFont="1" applyFill="1"/>
    <xf numFmtId="0" fontId="12" fillId="26" borderId="0" xfId="0" applyFont="1" applyFill="1" applyAlignment="1"/>
    <xf numFmtId="0" fontId="13" fillId="26" borderId="0" xfId="0" applyFont="1" applyFill="1"/>
    <xf numFmtId="0" fontId="39" fillId="26" borderId="0" xfId="0" applyFont="1" applyFill="1" applyBorder="1"/>
    <xf numFmtId="0" fontId="13" fillId="26" borderId="0" xfId="0" applyFont="1" applyFill="1" applyBorder="1"/>
    <xf numFmtId="0" fontId="12" fillId="26" borderId="0" xfId="0" applyFont="1" applyFill="1" applyBorder="1"/>
    <xf numFmtId="0" fontId="12" fillId="26" borderId="0" xfId="0" applyFont="1" applyFill="1"/>
    <xf numFmtId="0" fontId="12" fillId="26" borderId="0" xfId="0" applyFont="1" applyFill="1" applyBorder="1" applyAlignment="1">
      <alignment horizontal="left" vertical="center"/>
    </xf>
    <xf numFmtId="0" fontId="12" fillId="26" borderId="0" xfId="0" applyFont="1" applyFill="1" applyBorder="1" applyAlignment="1">
      <alignment horizontal="right" textRotation="90" wrapText="1"/>
    </xf>
    <xf numFmtId="0" fontId="33" fillId="26" borderId="0" xfId="0" applyFont="1" applyFill="1" applyBorder="1" applyAlignment="1">
      <alignment horizontal="right" textRotation="90" wrapText="1"/>
    </xf>
    <xf numFmtId="0" fontId="12" fillId="26" borderId="0" xfId="0" applyFont="1" applyFill="1" applyAlignment="1">
      <alignment horizontal="center" vertical="center"/>
    </xf>
    <xf numFmtId="4" fontId="13" fillId="26" borderId="11" xfId="0" applyNumberFormat="1" applyFont="1" applyFill="1" applyBorder="1" applyAlignment="1">
      <alignment horizontal="right"/>
    </xf>
    <xf numFmtId="4" fontId="34" fillId="26" borderId="11" xfId="0" applyNumberFormat="1" applyFont="1" applyFill="1" applyBorder="1" applyAlignment="1">
      <alignment horizontal="right"/>
    </xf>
    <xf numFmtId="4" fontId="13" fillId="26" borderId="12" xfId="0" applyNumberFormat="1" applyFont="1" applyFill="1" applyBorder="1" applyAlignment="1">
      <alignment horizontal="right"/>
    </xf>
    <xf numFmtId="0" fontId="13" fillId="26" borderId="11" xfId="0" applyFont="1" applyFill="1" applyBorder="1" applyAlignment="1">
      <alignment horizontal="right"/>
    </xf>
    <xf numFmtId="4" fontId="13" fillId="26" borderId="11" xfId="0" applyNumberFormat="1" applyFont="1" applyFill="1" applyBorder="1"/>
    <xf numFmtId="0" fontId="13" fillId="26" borderId="12" xfId="0" applyFont="1" applyFill="1" applyBorder="1" applyAlignment="1">
      <alignment horizontal="right"/>
    </xf>
    <xf numFmtId="4" fontId="13" fillId="26" borderId="12" xfId="0" applyNumberFormat="1" applyFont="1" applyFill="1" applyBorder="1"/>
    <xf numFmtId="0" fontId="13" fillId="26" borderId="11" xfId="0" applyFont="1" applyFill="1" applyBorder="1" applyAlignment="1">
      <alignment horizontal="left"/>
    </xf>
    <xf numFmtId="0" fontId="13" fillId="26" borderId="12" xfId="0" applyFont="1" applyFill="1" applyBorder="1" applyAlignment="1">
      <alignment horizontal="left"/>
    </xf>
    <xf numFmtId="0" fontId="40" fillId="26" borderId="0" xfId="0" applyFont="1" applyFill="1"/>
    <xf numFmtId="0" fontId="33" fillId="25" borderId="14" xfId="0" applyFont="1" applyFill="1" applyBorder="1" applyAlignment="1">
      <alignment horizontal="right" textRotation="90"/>
    </xf>
    <xf numFmtId="0" fontId="34" fillId="25" borderId="13" xfId="0" applyFont="1" applyFill="1" applyBorder="1" applyAlignment="1">
      <alignment horizontal="right"/>
    </xf>
    <xf numFmtId="0" fontId="34" fillId="25"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43" fillId="27" borderId="15" xfId="101" applyFont="1" applyBorder="1" applyAlignment="1">
      <alignment horizontal="right"/>
    </xf>
    <xf numFmtId="0" fontId="36" fillId="0" borderId="10" xfId="47" applyFont="1" applyBorder="1" applyAlignment="1">
      <alignment horizontal="left"/>
    </xf>
    <xf numFmtId="0" fontId="41" fillId="0" borderId="0" xfId="98" applyFont="1" applyAlignment="1">
      <alignment horizontal="left"/>
    </xf>
    <xf numFmtId="0" fontId="38" fillId="26" borderId="0" xfId="0" applyFont="1" applyFill="1" applyAlignment="1">
      <alignment horizontal="right"/>
    </xf>
    <xf numFmtId="0" fontId="38" fillId="26" borderId="0" xfId="0" applyFont="1" applyFill="1" applyBorder="1" applyAlignment="1">
      <alignment horizontal="right"/>
    </xf>
    <xf numFmtId="0" fontId="38" fillId="24" borderId="0" xfId="0" applyFont="1" applyFill="1" applyAlignment="1">
      <alignment horizontal="left"/>
    </xf>
    <xf numFmtId="0" fontId="12" fillId="26" borderId="0" xfId="98" applyFont="1" applyFill="1" applyAlignment="1">
      <alignment horizontal="left" wrapText="1"/>
    </xf>
    <xf numFmtId="0" fontId="14" fillId="26" borderId="0" xfId="98" applyFont="1" applyFill="1"/>
    <xf numFmtId="0" fontId="12" fillId="0" borderId="0" xfId="98" applyFont="1" applyFill="1"/>
    <xf numFmtId="0" fontId="13" fillId="26" borderId="0" xfId="98" applyFont="1" applyFill="1"/>
    <xf numFmtId="0" fontId="44" fillId="26" borderId="0" xfId="102" applyFont="1" applyFill="1" applyBorder="1" applyAlignment="1"/>
    <xf numFmtId="0" fontId="14" fillId="24" borderId="0" xfId="102" applyFont="1" applyFill="1" applyBorder="1" applyAlignment="1">
      <alignment horizontal="center"/>
    </xf>
    <xf numFmtId="164" fontId="44" fillId="0" borderId="0" xfId="102" applyNumberFormat="1" applyFont="1" applyFill="1" applyBorder="1" applyAlignment="1">
      <alignment horizontal="center"/>
    </xf>
    <xf numFmtId="165" fontId="14" fillId="26" borderId="0" xfId="98" applyNumberFormat="1" applyFont="1" applyFill="1"/>
    <xf numFmtId="0" fontId="45" fillId="26" borderId="0" xfId="102" applyFont="1" applyFill="1" applyBorder="1" applyAlignment="1"/>
    <xf numFmtId="0" fontId="14" fillId="26" borderId="0" xfId="98" applyFont="1" applyFill="1" applyAlignment="1">
      <alignment horizontal="center"/>
    </xf>
    <xf numFmtId="0" fontId="41" fillId="28" borderId="16" xfId="98" applyFont="1" applyFill="1" applyBorder="1" applyAlignment="1">
      <alignment horizontal="left"/>
    </xf>
    <xf numFmtId="0" fontId="41" fillId="28" borderId="17" xfId="98" applyFont="1" applyFill="1" applyBorder="1" applyAlignment="1">
      <alignment horizontal="left"/>
    </xf>
    <xf numFmtId="0" fontId="41" fillId="28" borderId="18" xfId="98" applyFont="1" applyFill="1" applyBorder="1" applyAlignment="1">
      <alignment horizontal="left"/>
    </xf>
    <xf numFmtId="0" fontId="46" fillId="26" borderId="16" xfId="98" applyFont="1" applyFill="1" applyBorder="1" applyAlignment="1">
      <alignment horizontal="left" vertical="top" wrapText="1"/>
    </xf>
    <xf numFmtId="0" fontId="46" fillId="26" borderId="17" xfId="98" applyFont="1" applyFill="1" applyBorder="1" applyAlignment="1">
      <alignment horizontal="left" vertical="top" wrapText="1"/>
    </xf>
    <xf numFmtId="0" fontId="46" fillId="26" borderId="18" xfId="98" applyFont="1" applyFill="1" applyBorder="1" applyAlignment="1">
      <alignment horizontal="left" vertical="top" wrapText="1"/>
    </xf>
    <xf numFmtId="0" fontId="48" fillId="26" borderId="0" xfId="98" applyFont="1" applyFill="1" applyAlignment="1">
      <alignment wrapText="1"/>
    </xf>
    <xf numFmtId="0" fontId="48" fillId="26" borderId="19" xfId="98" applyFont="1" applyFill="1" applyBorder="1" applyAlignment="1">
      <alignment horizontal="right" wrapText="1"/>
    </xf>
    <xf numFmtId="0" fontId="48" fillId="26" borderId="0" xfId="98" applyFont="1" applyFill="1" applyBorder="1" applyAlignment="1">
      <alignment horizontal="right" wrapText="1"/>
    </xf>
    <xf numFmtId="0" fontId="48" fillId="26" borderId="20" xfId="98" applyFont="1" applyFill="1" applyBorder="1" applyAlignment="1">
      <alignment horizontal="right" wrapText="1"/>
    </xf>
    <xf numFmtId="0" fontId="48" fillId="29" borderId="21" xfId="98" applyFont="1" applyFill="1" applyBorder="1" applyAlignment="1">
      <alignment horizontal="right" wrapText="1"/>
    </xf>
    <xf numFmtId="0" fontId="48" fillId="26" borderId="0" xfId="98" applyFont="1" applyFill="1" applyAlignment="1">
      <alignment horizontal="center" wrapText="1"/>
    </xf>
    <xf numFmtId="0" fontId="14" fillId="24" borderId="22" xfId="98" applyFont="1" applyFill="1" applyBorder="1"/>
    <xf numFmtId="0" fontId="14" fillId="30" borderId="0" xfId="98" applyFont="1" applyFill="1" applyBorder="1" applyAlignment="1">
      <alignment horizontal="center" vertical="center"/>
    </xf>
    <xf numFmtId="0" fontId="14" fillId="31" borderId="20" xfId="98" applyFont="1" applyFill="1" applyBorder="1"/>
    <xf numFmtId="0" fontId="49" fillId="32" borderId="23" xfId="98" applyFont="1" applyFill="1" applyBorder="1"/>
    <xf numFmtId="0" fontId="14" fillId="33" borderId="24" xfId="98" applyFont="1" applyFill="1" applyBorder="1"/>
    <xf numFmtId="0" fontId="14" fillId="33" borderId="0" xfId="98" applyFont="1" applyFill="1" applyBorder="1"/>
    <xf numFmtId="0" fontId="14" fillId="26" borderId="10" xfId="98" applyFont="1" applyFill="1" applyBorder="1"/>
    <xf numFmtId="0" fontId="49" fillId="26" borderId="0" xfId="98" applyFont="1" applyFill="1"/>
    <xf numFmtId="0" fontId="14" fillId="26" borderId="0" xfId="98" applyFont="1" applyFill="1" applyAlignment="1">
      <alignment wrapText="1"/>
    </xf>
    <xf numFmtId="0" fontId="50" fillId="0" borderId="0" xfId="102" applyFont="1" applyBorder="1"/>
    <xf numFmtId="0" fontId="14" fillId="26" borderId="0" xfId="98" applyFont="1" applyFill="1" applyBorder="1"/>
    <xf numFmtId="0" fontId="52" fillId="0" borderId="0" xfId="103" applyFont="1" applyBorder="1"/>
    <xf numFmtId="0" fontId="40" fillId="26"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7185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45243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F5" sqref="F5"/>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6"/>
      <c r="B3" s="46"/>
      <c r="C3" s="46"/>
      <c r="D3" s="9" t="s">
        <v>7</v>
      </c>
      <c r="E3" s="10" t="s">
        <v>8</v>
      </c>
      <c r="F3" s="10" t="s">
        <v>9</v>
      </c>
      <c r="G3" s="10" t="s">
        <v>10</v>
      </c>
      <c r="H3" s="11" t="s">
        <v>11</v>
      </c>
    </row>
    <row r="4" spans="1:11" x14ac:dyDescent="0.2">
      <c r="A4" s="47" t="s">
        <v>22</v>
      </c>
      <c r="B4" s="47"/>
      <c r="C4" s="47"/>
      <c r="D4" s="39">
        <v>0</v>
      </c>
      <c r="E4" s="39">
        <v>18</v>
      </c>
      <c r="F4" s="39">
        <v>12</v>
      </c>
      <c r="G4" s="39">
        <v>10</v>
      </c>
      <c r="H4" s="12">
        <f>SUM(D4:G4)</f>
        <v>40</v>
      </c>
    </row>
    <row r="5" spans="1:11" x14ac:dyDescent="0.2">
      <c r="A5" s="47" t="s">
        <v>23</v>
      </c>
      <c r="B5" s="47"/>
      <c r="C5" s="47"/>
      <c r="D5" s="39">
        <v>0</v>
      </c>
      <c r="E5" s="39">
        <v>30</v>
      </c>
      <c r="F5" s="39">
        <v>20</v>
      </c>
      <c r="G5" s="39">
        <v>10</v>
      </c>
      <c r="H5" s="12">
        <f>SUM(D5:G5)</f>
        <v>60</v>
      </c>
      <c r="K5" s="5"/>
    </row>
    <row r="6" spans="1:11" x14ac:dyDescent="0.2">
      <c r="A6" s="47" t="s">
        <v>24</v>
      </c>
      <c r="B6" s="47"/>
      <c r="C6" s="47"/>
      <c r="D6" s="39">
        <v>0</v>
      </c>
      <c r="E6" s="39">
        <v>21</v>
      </c>
      <c r="F6" s="39">
        <v>12</v>
      </c>
      <c r="G6" s="39">
        <v>10</v>
      </c>
      <c r="H6" s="12">
        <f>SUM(D6:G6)</f>
        <v>43</v>
      </c>
      <c r="K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D3" sqref="D3"/>
    </sheetView>
  </sheetViews>
  <sheetFormatPr defaultRowHeight="12.75" x14ac:dyDescent="0.2"/>
  <sheetData>
    <row r="1" spans="1:17" ht="15.75" x14ac:dyDescent="0.25">
      <c r="A1" s="13" t="s">
        <v>0</v>
      </c>
      <c r="B1" s="8"/>
      <c r="C1" s="8"/>
      <c r="D1" s="8"/>
      <c r="E1" s="4"/>
      <c r="F1" s="4"/>
      <c r="G1" s="4"/>
      <c r="H1" s="4"/>
      <c r="I1" s="4"/>
      <c r="J1" s="4"/>
    </row>
    <row r="2" spans="1:17" ht="15.75" x14ac:dyDescent="0.25">
      <c r="A2" s="4"/>
      <c r="B2" s="3"/>
      <c r="C2" s="3"/>
      <c r="D2" s="3"/>
      <c r="E2" s="3"/>
      <c r="F2" s="3"/>
      <c r="G2" s="3"/>
      <c r="H2" s="3"/>
      <c r="I2" s="3"/>
      <c r="J2" s="3"/>
    </row>
    <row r="3" spans="1:17" x14ac:dyDescent="0.2">
      <c r="A3" s="46"/>
      <c r="B3" s="46"/>
      <c r="C3" s="46"/>
      <c r="D3" s="9" t="s">
        <v>7</v>
      </c>
      <c r="E3" s="10" t="s">
        <v>8</v>
      </c>
      <c r="F3" s="10" t="s">
        <v>9</v>
      </c>
      <c r="G3" s="10" t="s">
        <v>10</v>
      </c>
      <c r="H3" s="11" t="s">
        <v>11</v>
      </c>
      <c r="I3" s="6"/>
      <c r="J3" s="6"/>
      <c r="K3" s="6"/>
      <c r="L3" s="6"/>
      <c r="M3" s="6"/>
      <c r="N3" s="6"/>
      <c r="O3" s="6"/>
      <c r="P3" s="6"/>
      <c r="Q3" s="6"/>
    </row>
    <row r="4" spans="1:17" x14ac:dyDescent="0.2">
      <c r="A4" s="47" t="s">
        <v>22</v>
      </c>
      <c r="B4" s="47"/>
      <c r="C4" s="47"/>
      <c r="D4" s="40">
        <v>0</v>
      </c>
      <c r="E4" s="40">
        <v>24</v>
      </c>
      <c r="F4" s="40">
        <v>16</v>
      </c>
      <c r="G4" s="40">
        <v>8.4</v>
      </c>
      <c r="H4" s="12">
        <f>SUM(D4:G4)</f>
        <v>48.4</v>
      </c>
      <c r="I4" s="7"/>
      <c r="J4" s="7"/>
      <c r="K4" s="7"/>
      <c r="L4" s="7"/>
      <c r="M4" s="7"/>
      <c r="N4" s="7"/>
      <c r="O4" s="7"/>
      <c r="P4" s="7"/>
      <c r="Q4" s="7"/>
    </row>
    <row r="5" spans="1:17" x14ac:dyDescent="0.2">
      <c r="A5" s="47" t="s">
        <v>23</v>
      </c>
      <c r="B5" s="47"/>
      <c r="C5" s="47"/>
      <c r="D5" s="40">
        <v>0</v>
      </c>
      <c r="E5" s="40">
        <v>26.400000000000002</v>
      </c>
      <c r="F5" s="40">
        <v>16.8</v>
      </c>
      <c r="G5" s="40">
        <v>8.8000000000000007</v>
      </c>
      <c r="H5" s="12">
        <f>SUM(D5:G5)</f>
        <v>52</v>
      </c>
      <c r="I5" s="7"/>
      <c r="J5" s="7"/>
      <c r="K5" s="7"/>
      <c r="L5" s="7"/>
      <c r="M5" s="7"/>
      <c r="N5" s="7"/>
      <c r="O5" s="7"/>
      <c r="P5" s="7"/>
      <c r="Q5" s="7"/>
    </row>
    <row r="6" spans="1:17" x14ac:dyDescent="0.2">
      <c r="A6" s="47" t="s">
        <v>24</v>
      </c>
      <c r="B6" s="47"/>
      <c r="C6" s="47"/>
      <c r="D6" s="40">
        <v>0</v>
      </c>
      <c r="E6" s="40">
        <v>24</v>
      </c>
      <c r="F6" s="40">
        <v>16</v>
      </c>
      <c r="G6" s="40">
        <v>7.4</v>
      </c>
      <c r="H6" s="12">
        <f>SUM(D6:G6)</f>
        <v>47.4</v>
      </c>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F6" sqref="F6"/>
    </sheetView>
  </sheetViews>
  <sheetFormatPr defaultRowHeight="12.75" x14ac:dyDescent="0.2"/>
  <sheetData>
    <row r="1" spans="1:17" ht="15.75" x14ac:dyDescent="0.25">
      <c r="A1" s="13" t="s">
        <v>0</v>
      </c>
      <c r="B1" s="8"/>
      <c r="C1" s="8"/>
      <c r="D1" s="8"/>
      <c r="E1" s="4"/>
      <c r="F1" s="4"/>
      <c r="G1" s="4"/>
      <c r="H1" s="4"/>
      <c r="I1" s="4"/>
      <c r="J1" s="4"/>
      <c r="K1" s="7"/>
    </row>
    <row r="2" spans="1:17" ht="15.75" x14ac:dyDescent="0.25">
      <c r="A2" s="4"/>
      <c r="B2" s="3"/>
      <c r="C2" s="3"/>
      <c r="D2" s="3"/>
      <c r="E2" s="3"/>
      <c r="F2" s="3"/>
      <c r="G2" s="3"/>
      <c r="H2" s="3"/>
      <c r="I2" s="3"/>
      <c r="J2" s="3"/>
      <c r="K2" s="3"/>
    </row>
    <row r="3" spans="1:17" x14ac:dyDescent="0.2">
      <c r="A3" s="46"/>
      <c r="B3" s="46"/>
      <c r="C3" s="46"/>
      <c r="D3" s="9" t="s">
        <v>7</v>
      </c>
      <c r="E3" s="10" t="s">
        <v>8</v>
      </c>
      <c r="F3" s="10" t="s">
        <v>9</v>
      </c>
      <c r="G3" s="10" t="s">
        <v>10</v>
      </c>
      <c r="H3" s="11" t="s">
        <v>11</v>
      </c>
      <c r="I3" s="6"/>
      <c r="J3" s="6"/>
      <c r="K3" s="6"/>
      <c r="L3" s="6"/>
      <c r="M3" s="6"/>
      <c r="N3" s="6"/>
      <c r="O3" s="6"/>
      <c r="P3" s="6"/>
      <c r="Q3" s="6"/>
    </row>
    <row r="4" spans="1:17" x14ac:dyDescent="0.2">
      <c r="A4" s="47" t="s">
        <v>22</v>
      </c>
      <c r="B4" s="47"/>
      <c r="C4" s="47"/>
      <c r="D4" s="41">
        <v>0</v>
      </c>
      <c r="E4" s="41">
        <v>24</v>
      </c>
      <c r="F4" s="41">
        <v>12</v>
      </c>
      <c r="G4" s="41">
        <v>6</v>
      </c>
      <c r="H4" s="12">
        <f>SUM(D4:G4)</f>
        <v>42</v>
      </c>
      <c r="I4" s="7"/>
      <c r="J4" s="7"/>
      <c r="K4" s="7"/>
      <c r="L4" s="7"/>
      <c r="M4" s="7"/>
      <c r="N4" s="7"/>
      <c r="O4" s="7"/>
      <c r="P4" s="7"/>
      <c r="Q4" s="7"/>
    </row>
    <row r="5" spans="1:17" x14ac:dyDescent="0.2">
      <c r="A5" s="47" t="s">
        <v>23</v>
      </c>
      <c r="B5" s="47"/>
      <c r="C5" s="47"/>
      <c r="D5" s="41">
        <v>0</v>
      </c>
      <c r="E5" s="41">
        <v>30</v>
      </c>
      <c r="F5" s="41">
        <v>20</v>
      </c>
      <c r="G5" s="41">
        <v>8</v>
      </c>
      <c r="H5" s="12">
        <f>SUM(D5:G5)</f>
        <v>58</v>
      </c>
      <c r="I5" s="7"/>
      <c r="J5" s="7"/>
      <c r="K5" s="7"/>
      <c r="L5" s="7"/>
      <c r="M5" s="7"/>
      <c r="N5" s="7"/>
      <c r="O5" s="7"/>
      <c r="P5" s="7"/>
      <c r="Q5" s="7"/>
    </row>
    <row r="6" spans="1:17" x14ac:dyDescent="0.2">
      <c r="A6" s="47" t="s">
        <v>24</v>
      </c>
      <c r="B6" s="47"/>
      <c r="C6" s="47"/>
      <c r="D6" s="41">
        <v>0</v>
      </c>
      <c r="E6" s="41">
        <v>24</v>
      </c>
      <c r="F6" s="41">
        <v>16</v>
      </c>
      <c r="G6" s="41">
        <v>6</v>
      </c>
      <c r="H6" s="12">
        <f>SUM(D6:G6)</f>
        <v>46</v>
      </c>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F12" sqref="F12"/>
    </sheetView>
  </sheetViews>
  <sheetFormatPr defaultRowHeight="12.75" x14ac:dyDescent="0.2"/>
  <sheetData>
    <row r="1" spans="1:17" ht="15.75" x14ac:dyDescent="0.25">
      <c r="A1" s="13" t="s">
        <v>0</v>
      </c>
      <c r="B1" s="8"/>
      <c r="C1" s="8"/>
      <c r="D1" s="8"/>
      <c r="E1" s="4"/>
      <c r="F1" s="4"/>
      <c r="G1" s="4"/>
      <c r="H1" s="4"/>
      <c r="I1" s="4"/>
      <c r="J1" s="4"/>
      <c r="K1" s="7"/>
    </row>
    <row r="2" spans="1:17" ht="15.75" x14ac:dyDescent="0.25">
      <c r="A2" s="4"/>
      <c r="B2" s="3"/>
      <c r="C2" s="3"/>
      <c r="D2" s="3"/>
      <c r="E2" s="3"/>
      <c r="F2" s="3"/>
      <c r="G2" s="3"/>
      <c r="H2" s="3"/>
      <c r="I2" s="3"/>
      <c r="J2" s="3"/>
      <c r="K2" s="3"/>
    </row>
    <row r="3" spans="1:17" x14ac:dyDescent="0.2">
      <c r="A3" s="46"/>
      <c r="B3" s="46"/>
      <c r="C3" s="46"/>
      <c r="D3" s="9" t="s">
        <v>7</v>
      </c>
      <c r="E3" s="10" t="s">
        <v>8</v>
      </c>
      <c r="F3" s="10" t="s">
        <v>9</v>
      </c>
      <c r="G3" s="10" t="s">
        <v>10</v>
      </c>
      <c r="H3" s="11" t="s">
        <v>11</v>
      </c>
      <c r="I3" s="6"/>
      <c r="J3" s="6"/>
      <c r="K3" s="6"/>
      <c r="L3" s="6"/>
      <c r="M3" s="6"/>
      <c r="N3" s="6"/>
      <c r="O3" s="6"/>
      <c r="P3" s="6"/>
      <c r="Q3" s="6"/>
    </row>
    <row r="4" spans="1:17" x14ac:dyDescent="0.2">
      <c r="A4" s="47" t="s">
        <v>22</v>
      </c>
      <c r="B4" s="47"/>
      <c r="C4" s="47"/>
      <c r="D4" s="42">
        <v>0</v>
      </c>
      <c r="E4" s="42">
        <v>18</v>
      </c>
      <c r="F4" s="42">
        <v>12</v>
      </c>
      <c r="G4" s="42">
        <v>6</v>
      </c>
      <c r="H4" s="12">
        <f>SUM(D4:G4)</f>
        <v>36</v>
      </c>
      <c r="I4" s="7"/>
      <c r="J4" s="7"/>
      <c r="K4" s="7"/>
      <c r="L4" s="7"/>
      <c r="M4" s="7"/>
      <c r="N4" s="7"/>
      <c r="O4" s="7"/>
      <c r="P4" s="7"/>
      <c r="Q4" s="7"/>
    </row>
    <row r="5" spans="1:17" x14ac:dyDescent="0.2">
      <c r="A5" s="47" t="s">
        <v>23</v>
      </c>
      <c r="B5" s="47"/>
      <c r="C5" s="47"/>
      <c r="D5" s="42">
        <v>0</v>
      </c>
      <c r="E5" s="42">
        <v>30</v>
      </c>
      <c r="F5" s="42">
        <v>16</v>
      </c>
      <c r="G5" s="42">
        <v>8</v>
      </c>
      <c r="H5" s="12">
        <f>SUM(D5:G5)</f>
        <v>54</v>
      </c>
      <c r="I5" s="7"/>
      <c r="J5" s="7"/>
      <c r="K5" s="7"/>
      <c r="L5" s="7"/>
      <c r="M5" s="7"/>
      <c r="N5" s="7"/>
      <c r="O5" s="7"/>
      <c r="P5" s="7"/>
      <c r="Q5" s="7"/>
    </row>
    <row r="6" spans="1:17" x14ac:dyDescent="0.2">
      <c r="A6" s="47" t="s">
        <v>24</v>
      </c>
      <c r="B6" s="47"/>
      <c r="C6" s="47"/>
      <c r="D6" s="42">
        <v>0</v>
      </c>
      <c r="E6" s="42">
        <v>18</v>
      </c>
      <c r="F6" s="42">
        <v>16</v>
      </c>
      <c r="G6" s="42">
        <v>8</v>
      </c>
      <c r="H6" s="12">
        <f>SUM(D6:G6)</f>
        <v>42</v>
      </c>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K7" sqref="K7"/>
    </sheetView>
  </sheetViews>
  <sheetFormatPr defaultRowHeight="12.75" x14ac:dyDescent="0.2"/>
  <sheetData>
    <row r="1" spans="1:17" ht="15.75" x14ac:dyDescent="0.25">
      <c r="A1" s="13" t="s">
        <v>0</v>
      </c>
      <c r="B1" s="8"/>
      <c r="C1" s="8"/>
      <c r="D1" s="8"/>
      <c r="E1" s="4"/>
      <c r="F1" s="4"/>
      <c r="G1" s="4"/>
      <c r="H1" s="4"/>
      <c r="I1" s="4"/>
      <c r="J1" s="4"/>
      <c r="K1" s="7"/>
    </row>
    <row r="2" spans="1:17" ht="15.75" x14ac:dyDescent="0.25">
      <c r="A2" s="4"/>
      <c r="B2" s="3"/>
      <c r="C2" s="3"/>
      <c r="D2" s="3"/>
      <c r="E2" s="3"/>
      <c r="F2" s="3"/>
      <c r="G2" s="3"/>
      <c r="H2" s="3"/>
      <c r="I2" s="3"/>
      <c r="J2" s="3"/>
      <c r="K2" s="3"/>
    </row>
    <row r="3" spans="1:17" x14ac:dyDescent="0.2">
      <c r="A3" s="46"/>
      <c r="B3" s="46"/>
      <c r="C3" s="46"/>
      <c r="D3" s="9" t="s">
        <v>7</v>
      </c>
      <c r="E3" s="10" t="s">
        <v>8</v>
      </c>
      <c r="F3" s="10" t="s">
        <v>9</v>
      </c>
      <c r="G3" s="10" t="s">
        <v>10</v>
      </c>
      <c r="H3" s="11" t="s">
        <v>11</v>
      </c>
      <c r="I3" s="6"/>
      <c r="J3" s="6"/>
      <c r="K3" s="6"/>
      <c r="L3" s="6"/>
      <c r="M3" s="6"/>
      <c r="N3" s="6"/>
      <c r="O3" s="6"/>
      <c r="P3" s="6"/>
      <c r="Q3" s="6"/>
    </row>
    <row r="4" spans="1:17" x14ac:dyDescent="0.2">
      <c r="A4" s="47" t="s">
        <v>22</v>
      </c>
      <c r="B4" s="47"/>
      <c r="C4" s="47"/>
      <c r="D4" s="44">
        <v>0</v>
      </c>
      <c r="E4" s="44">
        <v>24</v>
      </c>
      <c r="F4" s="44">
        <v>16</v>
      </c>
      <c r="G4" s="44">
        <v>10</v>
      </c>
      <c r="H4" s="12">
        <f>SUM(D4:G4)</f>
        <v>50</v>
      </c>
      <c r="I4" s="7"/>
      <c r="J4" s="7"/>
      <c r="K4" s="7"/>
      <c r="L4" s="7"/>
      <c r="M4" s="7"/>
      <c r="N4" s="7"/>
      <c r="O4" s="7"/>
      <c r="P4" s="7"/>
      <c r="Q4" s="7"/>
    </row>
    <row r="5" spans="1:17" x14ac:dyDescent="0.2">
      <c r="A5" s="47" t="s">
        <v>23</v>
      </c>
      <c r="B5" s="47"/>
      <c r="C5" s="47"/>
      <c r="D5" s="44">
        <v>0</v>
      </c>
      <c r="E5" s="44">
        <v>18</v>
      </c>
      <c r="F5" s="44">
        <v>16</v>
      </c>
      <c r="G5" s="44">
        <v>6</v>
      </c>
      <c r="H5" s="12">
        <f>SUM(D5:G5)</f>
        <v>40</v>
      </c>
      <c r="I5" s="7"/>
      <c r="J5" s="7"/>
      <c r="K5" s="7"/>
      <c r="L5" s="7"/>
      <c r="M5" s="7"/>
      <c r="N5" s="7"/>
      <c r="O5" s="7"/>
      <c r="P5" s="7"/>
      <c r="Q5" s="7"/>
    </row>
    <row r="6" spans="1:17" x14ac:dyDescent="0.2">
      <c r="A6" s="47" t="s">
        <v>24</v>
      </c>
      <c r="B6" s="47"/>
      <c r="C6" s="47"/>
      <c r="D6" s="44">
        <v>0</v>
      </c>
      <c r="E6" s="44">
        <v>24</v>
      </c>
      <c r="F6" s="44">
        <v>16</v>
      </c>
      <c r="G6" s="44">
        <v>6</v>
      </c>
      <c r="H6" s="12">
        <f>SUM(D6:G6)</f>
        <v>46</v>
      </c>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5"/>
  <sheetViews>
    <sheetView workbookViewId="0">
      <selection activeCell="G5" sqref="G5"/>
    </sheetView>
  </sheetViews>
  <sheetFormatPr defaultRowHeight="12.75" x14ac:dyDescent="0.2"/>
  <sheetData>
    <row r="1" spans="1:17" ht="15.75" x14ac:dyDescent="0.25">
      <c r="A1" s="13" t="s">
        <v>0</v>
      </c>
      <c r="B1" s="8"/>
      <c r="C1" s="8"/>
      <c r="D1" s="8"/>
      <c r="E1" s="4"/>
      <c r="F1" s="4"/>
      <c r="G1" s="4"/>
      <c r="H1" s="4"/>
      <c r="I1" s="4"/>
      <c r="J1" s="4"/>
      <c r="K1" s="7"/>
    </row>
    <row r="2" spans="1:17" ht="15.75" x14ac:dyDescent="0.25">
      <c r="A2" s="4"/>
      <c r="B2" s="3"/>
      <c r="C2" s="3"/>
      <c r="D2" s="3"/>
      <c r="E2" s="3"/>
      <c r="F2" s="3"/>
      <c r="G2" s="3"/>
      <c r="H2" s="3"/>
      <c r="I2" s="3"/>
      <c r="J2" s="3"/>
      <c r="K2" s="3"/>
    </row>
    <row r="3" spans="1:17" x14ac:dyDescent="0.2">
      <c r="A3" s="46"/>
      <c r="B3" s="46"/>
      <c r="C3" s="46"/>
      <c r="D3" s="9" t="s">
        <v>7</v>
      </c>
      <c r="E3" s="10" t="s">
        <v>8</v>
      </c>
      <c r="F3" s="10" t="s">
        <v>9</v>
      </c>
      <c r="G3" s="10" t="s">
        <v>10</v>
      </c>
      <c r="H3" s="11" t="s">
        <v>11</v>
      </c>
      <c r="I3" s="6"/>
      <c r="J3" s="6"/>
      <c r="K3" s="6"/>
      <c r="L3" s="6"/>
      <c r="M3" s="6"/>
      <c r="N3" s="6"/>
      <c r="O3" s="6"/>
      <c r="P3" s="6"/>
      <c r="Q3" s="6"/>
    </row>
    <row r="4" spans="1:17" x14ac:dyDescent="0.2">
      <c r="A4" s="47" t="s">
        <v>22</v>
      </c>
      <c r="B4" s="47"/>
      <c r="C4" s="47"/>
      <c r="D4" s="43">
        <v>32</v>
      </c>
      <c r="E4" s="43">
        <v>24</v>
      </c>
      <c r="F4" s="43">
        <v>16</v>
      </c>
      <c r="G4" s="43">
        <v>8</v>
      </c>
      <c r="H4" s="12">
        <f>SUM(E4:G4)</f>
        <v>48</v>
      </c>
      <c r="I4" s="7"/>
      <c r="J4" s="7"/>
      <c r="K4" s="7"/>
      <c r="L4" s="7"/>
      <c r="M4" s="7"/>
      <c r="N4" s="7"/>
      <c r="O4" s="7"/>
      <c r="P4" s="7"/>
      <c r="Q4" s="7"/>
    </row>
    <row r="5" spans="1:17" x14ac:dyDescent="0.2">
      <c r="A5" s="47" t="s">
        <v>23</v>
      </c>
      <c r="B5" s="47"/>
      <c r="C5" s="47"/>
      <c r="D5" s="43">
        <v>24</v>
      </c>
      <c r="E5" s="43">
        <v>18</v>
      </c>
      <c r="F5" s="43">
        <v>16</v>
      </c>
      <c r="G5" s="43">
        <v>8</v>
      </c>
      <c r="H5" s="12">
        <f>SUM(E5:G5)</f>
        <v>42</v>
      </c>
      <c r="I5" s="7"/>
      <c r="J5" s="7"/>
      <c r="K5" s="7"/>
      <c r="L5" s="7"/>
      <c r="M5" s="7"/>
      <c r="N5" s="7"/>
      <c r="O5" s="7"/>
      <c r="P5" s="7"/>
      <c r="Q5" s="7"/>
    </row>
    <row r="6" spans="1:17" x14ac:dyDescent="0.2">
      <c r="A6" s="47" t="s">
        <v>24</v>
      </c>
      <c r="B6" s="47"/>
      <c r="C6" s="47"/>
      <c r="D6" s="43">
        <v>32</v>
      </c>
      <c r="E6" s="43">
        <v>30</v>
      </c>
      <c r="F6" s="43">
        <v>20</v>
      </c>
      <c r="G6" s="43">
        <v>10</v>
      </c>
      <c r="H6" s="12">
        <f>SUM(E6:G6)</f>
        <v>60</v>
      </c>
      <c r="I6" s="7"/>
      <c r="J6" s="7"/>
      <c r="K6" s="7"/>
      <c r="L6" s="7"/>
      <c r="M6" s="7"/>
      <c r="N6" s="7"/>
      <c r="O6" s="7"/>
      <c r="P6" s="7"/>
      <c r="Q6" s="7"/>
    </row>
    <row r="7" spans="1:17" x14ac:dyDescent="0.2">
      <c r="A7" s="7"/>
      <c r="B7" s="7"/>
      <c r="C7" s="7"/>
      <c r="D7" s="7"/>
      <c r="E7" s="7"/>
      <c r="F7" s="7"/>
      <c r="G7" s="7"/>
      <c r="H7" s="7"/>
      <c r="I7" s="7"/>
      <c r="J7" s="7"/>
      <c r="K7" s="7"/>
      <c r="L7" s="7"/>
      <c r="M7" s="7"/>
      <c r="N7" s="7"/>
      <c r="O7" s="7"/>
      <c r="P7" s="7"/>
      <c r="Q7" s="7"/>
    </row>
    <row r="8" spans="1:17" x14ac:dyDescent="0.2">
      <c r="A8" s="7"/>
      <c r="B8" s="7"/>
      <c r="C8" s="7"/>
      <c r="D8" s="7"/>
      <c r="E8" s="7"/>
      <c r="F8" s="7"/>
      <c r="G8" s="7"/>
      <c r="H8" s="7"/>
      <c r="I8" s="7"/>
      <c r="J8" s="7"/>
      <c r="K8" s="7"/>
      <c r="L8" s="7"/>
      <c r="M8" s="7"/>
      <c r="N8" s="7"/>
      <c r="O8" s="7"/>
      <c r="P8" s="7"/>
      <c r="Q8" s="7"/>
    </row>
    <row r="9" spans="1:17" x14ac:dyDescent="0.2">
      <c r="A9" s="7"/>
      <c r="B9" s="7"/>
      <c r="C9" s="7"/>
      <c r="D9" s="7"/>
      <c r="E9" s="7"/>
      <c r="F9" s="7"/>
      <c r="G9" s="7"/>
      <c r="H9" s="7"/>
      <c r="I9" s="7"/>
      <c r="J9" s="7"/>
      <c r="K9" s="7"/>
      <c r="L9" s="7"/>
      <c r="M9" s="7"/>
      <c r="N9" s="7"/>
      <c r="O9" s="7"/>
      <c r="P9" s="7"/>
      <c r="Q9" s="7"/>
    </row>
    <row r="10" spans="1:17" x14ac:dyDescent="0.2">
      <c r="A10" s="7"/>
      <c r="B10" s="7"/>
      <c r="C10" s="7"/>
      <c r="D10" s="7"/>
      <c r="E10" s="7"/>
      <c r="F10" s="7"/>
      <c r="G10" s="7"/>
      <c r="H10" s="7"/>
      <c r="I10" s="7"/>
      <c r="J10" s="7"/>
      <c r="K10" s="7"/>
      <c r="L10" s="7"/>
      <c r="M10" s="7"/>
      <c r="N10" s="7"/>
      <c r="O10" s="7"/>
      <c r="P10" s="7"/>
      <c r="Q10" s="7"/>
    </row>
    <row r="11" spans="1:17" x14ac:dyDescent="0.2">
      <c r="A11" s="7"/>
      <c r="B11" s="7"/>
      <c r="C11" s="7"/>
      <c r="D11" s="7"/>
      <c r="E11" s="7"/>
      <c r="F11" s="7"/>
      <c r="G11" s="7"/>
      <c r="H11" s="7"/>
      <c r="I11" s="7"/>
      <c r="J11" s="7"/>
      <c r="K11" s="7"/>
      <c r="L11" s="7"/>
      <c r="M11" s="7"/>
      <c r="N11" s="7"/>
      <c r="O11" s="7"/>
      <c r="P11" s="7"/>
      <c r="Q11" s="7"/>
    </row>
    <row r="12" spans="1:17" x14ac:dyDescent="0.2">
      <c r="A12" s="7"/>
      <c r="B12" s="7"/>
      <c r="C12" s="7"/>
      <c r="D12" s="7"/>
      <c r="E12" s="7"/>
      <c r="F12" s="7"/>
      <c r="G12" s="7"/>
      <c r="H12" s="7"/>
      <c r="I12" s="7"/>
      <c r="J12" s="7"/>
      <c r="K12" s="7"/>
      <c r="L12" s="7"/>
      <c r="M12" s="7"/>
      <c r="N12" s="7"/>
      <c r="O12" s="7"/>
      <c r="P12" s="7"/>
      <c r="Q12" s="7"/>
    </row>
    <row r="13" spans="1:17" x14ac:dyDescent="0.2">
      <c r="A13" s="7"/>
      <c r="B13" s="7"/>
      <c r="C13" s="7"/>
      <c r="D13" s="7"/>
      <c r="E13" s="7"/>
      <c r="F13" s="7"/>
      <c r="G13" s="7"/>
      <c r="H13" s="7"/>
      <c r="I13" s="7"/>
      <c r="J13" s="7"/>
      <c r="K13" s="7"/>
      <c r="L13" s="7"/>
      <c r="M13" s="7"/>
      <c r="N13" s="7"/>
      <c r="O13" s="7"/>
      <c r="P13" s="7"/>
      <c r="Q13" s="7"/>
    </row>
    <row r="14" spans="1:17" x14ac:dyDescent="0.2">
      <c r="A14" s="7"/>
      <c r="B14" s="7"/>
      <c r="C14" s="7"/>
      <c r="D14" s="7"/>
      <c r="E14" s="7"/>
      <c r="F14" s="7"/>
      <c r="G14" s="7"/>
      <c r="H14" s="7"/>
      <c r="I14" s="7"/>
      <c r="J14" s="7"/>
      <c r="K14" s="7"/>
      <c r="L14" s="7"/>
      <c r="M14" s="7"/>
      <c r="N14" s="7"/>
      <c r="O14" s="7"/>
      <c r="P14" s="7"/>
      <c r="Q14" s="7"/>
    </row>
    <row r="15" spans="1:17" x14ac:dyDescent="0.2">
      <c r="A15" s="7"/>
      <c r="B15" s="7"/>
      <c r="C15" s="7"/>
      <c r="D15" s="7"/>
      <c r="E15" s="7"/>
      <c r="F15" s="7"/>
      <c r="G15" s="7"/>
      <c r="H15" s="7"/>
      <c r="I15" s="7"/>
      <c r="J15" s="7"/>
      <c r="K15" s="7"/>
      <c r="L15" s="7"/>
      <c r="M15" s="7"/>
      <c r="N15" s="7"/>
      <c r="O15" s="7"/>
      <c r="P15" s="7"/>
      <c r="Q15" s="7"/>
    </row>
    <row r="16" spans="1:17" x14ac:dyDescent="0.2">
      <c r="A16" s="7"/>
      <c r="B16" s="7"/>
      <c r="C16" s="7"/>
      <c r="D16" s="7"/>
      <c r="E16" s="7"/>
      <c r="F16" s="7"/>
      <c r="G16" s="7"/>
      <c r="H16" s="7"/>
      <c r="I16" s="7"/>
      <c r="J16" s="7"/>
      <c r="K16" s="7"/>
      <c r="L16" s="7"/>
      <c r="M16" s="7"/>
      <c r="N16" s="7"/>
      <c r="O16" s="7"/>
      <c r="P16" s="7"/>
      <c r="Q16" s="7"/>
    </row>
    <row r="17" spans="1:17" x14ac:dyDescent="0.2">
      <c r="A17" s="7"/>
      <c r="B17" s="7"/>
      <c r="C17" s="7"/>
      <c r="D17" s="7"/>
      <c r="E17" s="7"/>
      <c r="F17" s="7"/>
      <c r="G17" s="7"/>
      <c r="H17" s="7"/>
      <c r="I17" s="7"/>
      <c r="J17" s="7"/>
      <c r="K17" s="7"/>
      <c r="L17" s="7"/>
      <c r="M17" s="7"/>
      <c r="N17" s="7"/>
      <c r="O17" s="7"/>
      <c r="P17" s="7"/>
      <c r="Q17" s="7"/>
    </row>
    <row r="18" spans="1:17" x14ac:dyDescent="0.2">
      <c r="A18" s="7"/>
      <c r="B18" s="7"/>
      <c r="C18" s="7"/>
      <c r="D18" s="7"/>
      <c r="E18" s="7"/>
      <c r="F18" s="7"/>
      <c r="G18" s="7"/>
      <c r="H18" s="7"/>
      <c r="I18" s="7"/>
      <c r="J18" s="7"/>
      <c r="K18" s="7"/>
      <c r="L18" s="7"/>
      <c r="M18" s="7"/>
      <c r="N18" s="7"/>
      <c r="O18" s="7"/>
      <c r="P18" s="7"/>
      <c r="Q18" s="7"/>
    </row>
    <row r="19" spans="1:17" x14ac:dyDescent="0.2">
      <c r="A19" s="7"/>
      <c r="B19" s="7"/>
      <c r="C19" s="7"/>
      <c r="D19" s="7"/>
      <c r="E19" s="7"/>
      <c r="F19" s="7"/>
      <c r="G19" s="7"/>
      <c r="H19" s="7"/>
      <c r="I19" s="7"/>
      <c r="J19" s="7"/>
      <c r="K19" s="7"/>
      <c r="L19" s="7"/>
      <c r="M19" s="7"/>
      <c r="N19" s="7"/>
      <c r="O19" s="7"/>
      <c r="P19" s="7"/>
      <c r="Q19" s="7"/>
    </row>
    <row r="20" spans="1:17" x14ac:dyDescent="0.2">
      <c r="A20" s="7"/>
      <c r="B20" s="7"/>
      <c r="C20" s="7"/>
      <c r="D20" s="7"/>
      <c r="E20" s="7"/>
      <c r="F20" s="7"/>
      <c r="G20" s="7"/>
      <c r="H20" s="7"/>
      <c r="I20" s="7"/>
      <c r="J20" s="7"/>
      <c r="K20" s="7"/>
      <c r="L20" s="7"/>
      <c r="M20" s="7"/>
      <c r="N20" s="7"/>
      <c r="O20" s="7"/>
      <c r="P20" s="7"/>
      <c r="Q20" s="7"/>
    </row>
    <row r="21" spans="1:17" x14ac:dyDescent="0.2">
      <c r="A21" s="7"/>
      <c r="B21" s="7"/>
      <c r="C21" s="7"/>
      <c r="D21" s="7"/>
      <c r="E21" s="7"/>
      <c r="F21" s="7"/>
      <c r="G21" s="7"/>
      <c r="H21" s="7"/>
      <c r="I21" s="7"/>
      <c r="J21" s="7"/>
      <c r="K21" s="7"/>
      <c r="L21" s="7"/>
      <c r="M21" s="7"/>
      <c r="N21" s="7"/>
      <c r="O21" s="7"/>
      <c r="P21" s="7"/>
      <c r="Q21" s="7"/>
    </row>
    <row r="22" spans="1:17" x14ac:dyDescent="0.2">
      <c r="A22" s="7"/>
      <c r="B22" s="7"/>
      <c r="C22" s="7"/>
      <c r="D22" s="7"/>
      <c r="E22" s="7"/>
      <c r="F22" s="7"/>
      <c r="G22" s="7"/>
      <c r="H22" s="7"/>
      <c r="I22" s="7"/>
      <c r="J22" s="7"/>
      <c r="K22" s="7"/>
      <c r="L22" s="7"/>
      <c r="M22" s="7"/>
      <c r="N22" s="7"/>
      <c r="O22" s="7"/>
      <c r="P22" s="7"/>
      <c r="Q22" s="7"/>
    </row>
    <row r="23" spans="1:17" x14ac:dyDescent="0.2">
      <c r="A23" s="7"/>
      <c r="B23" s="7"/>
      <c r="C23" s="7"/>
      <c r="D23" s="7"/>
      <c r="E23" s="7"/>
      <c r="F23" s="7"/>
      <c r="G23" s="7"/>
      <c r="H23" s="7"/>
      <c r="I23" s="7"/>
      <c r="J23" s="7"/>
      <c r="K23" s="7"/>
      <c r="L23" s="7"/>
      <c r="M23" s="7"/>
      <c r="N23" s="7"/>
      <c r="O23" s="7"/>
      <c r="P23" s="7"/>
      <c r="Q23" s="7"/>
    </row>
    <row r="24" spans="1:17" x14ac:dyDescent="0.2">
      <c r="A24" s="7"/>
      <c r="B24" s="7"/>
      <c r="C24" s="7"/>
      <c r="D24" s="7"/>
      <c r="E24" s="7"/>
      <c r="F24" s="7"/>
      <c r="G24" s="7"/>
      <c r="H24" s="7"/>
      <c r="I24" s="7"/>
      <c r="J24" s="7"/>
      <c r="K24" s="7"/>
      <c r="L24" s="7"/>
      <c r="M24" s="7"/>
      <c r="N24" s="7"/>
      <c r="O24" s="7"/>
      <c r="P24" s="7"/>
      <c r="Q24" s="7"/>
    </row>
    <row r="25" spans="1:17" x14ac:dyDescent="0.2">
      <c r="A25" s="7"/>
      <c r="B25" s="7"/>
      <c r="C25" s="7"/>
      <c r="D25" s="7"/>
      <c r="E25" s="7"/>
      <c r="F25" s="7"/>
      <c r="G25" s="7"/>
      <c r="H25" s="7"/>
      <c r="I25" s="7"/>
      <c r="J25" s="7"/>
      <c r="K25" s="7"/>
      <c r="L25" s="7"/>
      <c r="M25" s="7"/>
      <c r="N25" s="7"/>
      <c r="O25" s="7"/>
      <c r="P25" s="7"/>
      <c r="Q25" s="7"/>
    </row>
  </sheetData>
  <mergeCells count="4">
    <mergeCell ref="A3:C3"/>
    <mergeCell ref="A4:C4"/>
    <mergeCell ref="A5:C5"/>
    <mergeCell ref="A6:C6"/>
  </mergeCells>
  <pageMargins left="0.7" right="0.7" top="0.75" bottom="0.75" header="0.3" footer="0.3"/>
  <pageSetup orientation="portrait" r:id="rId1"/>
  <ignoredErrors>
    <ignoredError sqref="H4:H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workbookViewId="0">
      <selection activeCell="Q24" sqref="Q24"/>
    </sheetView>
  </sheetViews>
  <sheetFormatPr defaultRowHeight="15" x14ac:dyDescent="0.2"/>
  <cols>
    <col min="1" max="1" width="33" style="17" customWidth="1"/>
    <col min="2" max="8" width="7.7109375" style="17" customWidth="1"/>
    <col min="9" max="10" width="7.5703125" style="17" customWidth="1"/>
    <col min="11" max="13" width="7.7109375" style="17" customWidth="1"/>
    <col min="14" max="16384" width="9.140625" style="17"/>
  </cols>
  <sheetData>
    <row r="1" spans="1:16" ht="15.75" x14ac:dyDescent="0.25">
      <c r="A1" s="14" t="s">
        <v>12</v>
      </c>
      <c r="B1" s="15"/>
      <c r="C1" s="14"/>
      <c r="D1" s="14"/>
      <c r="E1" s="14"/>
      <c r="F1" s="14"/>
      <c r="G1" s="14"/>
      <c r="H1" s="14"/>
      <c r="I1" s="14"/>
      <c r="J1" s="16"/>
      <c r="K1" s="16"/>
    </row>
    <row r="2" spans="1:16" ht="6" customHeight="1" x14ac:dyDescent="0.25">
      <c r="A2" s="14"/>
      <c r="B2" s="15"/>
      <c r="C2" s="14"/>
      <c r="D2" s="14"/>
      <c r="E2" s="14"/>
      <c r="F2" s="14"/>
      <c r="G2" s="14"/>
      <c r="H2" s="14"/>
      <c r="I2" s="14"/>
      <c r="J2" s="16"/>
      <c r="K2" s="16"/>
    </row>
    <row r="3" spans="1:16" ht="15.75" x14ac:dyDescent="0.25">
      <c r="A3" s="50" t="s">
        <v>26</v>
      </c>
      <c r="B3" s="50"/>
      <c r="C3" s="50"/>
      <c r="D3" s="50"/>
      <c r="E3" s="50"/>
      <c r="F3" s="50"/>
      <c r="G3" s="50"/>
      <c r="H3" s="50"/>
      <c r="I3" s="50"/>
      <c r="J3" s="16"/>
      <c r="K3" s="16"/>
    </row>
    <row r="4" spans="1:16" x14ac:dyDescent="0.2">
      <c r="A4" s="15"/>
      <c r="B4" s="15"/>
      <c r="C4" s="15"/>
      <c r="D4" s="15"/>
      <c r="E4" s="15"/>
      <c r="F4" s="15"/>
      <c r="G4" s="15"/>
      <c r="H4" s="18"/>
      <c r="I4" s="18"/>
      <c r="J4" s="19"/>
      <c r="K4" s="19"/>
    </row>
    <row r="5" spans="1:16" ht="15.75" x14ac:dyDescent="0.25">
      <c r="H5" s="48" t="s">
        <v>18</v>
      </c>
      <c r="I5" s="48"/>
      <c r="J5" s="20"/>
      <c r="K5" s="21"/>
      <c r="L5" s="49" t="s">
        <v>19</v>
      </c>
      <c r="M5" s="49"/>
      <c r="N5" s="21"/>
      <c r="O5" s="48" t="s">
        <v>20</v>
      </c>
      <c r="P5" s="48"/>
    </row>
    <row r="6" spans="1:16" s="25" customFormat="1" ht="135" customHeight="1" x14ac:dyDescent="0.2">
      <c r="A6" s="22"/>
      <c r="B6" s="23" t="s">
        <v>2</v>
      </c>
      <c r="C6" s="23" t="s">
        <v>3</v>
      </c>
      <c r="D6" s="23" t="s">
        <v>4</v>
      </c>
      <c r="E6" s="23" t="s">
        <v>5</v>
      </c>
      <c r="F6" s="23" t="s">
        <v>25</v>
      </c>
      <c r="G6" s="24" t="s">
        <v>6</v>
      </c>
      <c r="H6" s="23" t="s">
        <v>13</v>
      </c>
      <c r="I6" s="36" t="s">
        <v>14</v>
      </c>
      <c r="K6" s="24" t="str">
        <f>G6</f>
        <v>Evaluator 6</v>
      </c>
      <c r="L6" s="23" t="s">
        <v>16</v>
      </c>
      <c r="M6" s="36" t="s">
        <v>15</v>
      </c>
      <c r="O6" s="23" t="s">
        <v>1</v>
      </c>
      <c r="P6" s="36" t="s">
        <v>17</v>
      </c>
    </row>
    <row r="7" spans="1:16" ht="16.5" customHeight="1" x14ac:dyDescent="0.2">
      <c r="A7" s="33" t="str">
        <f>'Evaluator 6'!A4:D4</f>
        <v>B-Line Medical</v>
      </c>
      <c r="B7" s="26">
        <f>'Evaluator 1'!H4</f>
        <v>40</v>
      </c>
      <c r="C7" s="26">
        <f>'Evaluator 2'!H4</f>
        <v>48.4</v>
      </c>
      <c r="D7" s="26">
        <f>'Evaluator 3'!H4</f>
        <v>42</v>
      </c>
      <c r="E7" s="26">
        <f>'Evaluator 4'!H4</f>
        <v>36</v>
      </c>
      <c r="F7" s="26">
        <f>'Evaluator 5'!H4</f>
        <v>50</v>
      </c>
      <c r="G7" s="27">
        <f>'Evaluator 6'!H4</f>
        <v>48</v>
      </c>
      <c r="H7" s="26">
        <f>AVERAGE(B7:G7)</f>
        <v>44.066666666666663</v>
      </c>
      <c r="I7" s="37">
        <f>RANK(H7,$H$7:$H$9,0)</f>
        <v>3</v>
      </c>
      <c r="K7" s="29">
        <f>'Evaluator 6'!D4</f>
        <v>32</v>
      </c>
      <c r="L7" s="26">
        <f>AVERAGE(K7)</f>
        <v>32</v>
      </c>
      <c r="M7" s="37">
        <f>RANK(L7,$L$7:$L$9,0)</f>
        <v>1</v>
      </c>
      <c r="O7" s="30">
        <f>H7+L7</f>
        <v>76.066666666666663</v>
      </c>
      <c r="P7" s="37">
        <f>RANK(O7,$O$7:$O$9,0)</f>
        <v>2</v>
      </c>
    </row>
    <row r="8" spans="1:16" ht="16.5" customHeight="1" x14ac:dyDescent="0.2">
      <c r="A8" s="34" t="str">
        <f>'Evaluator 6'!A5:D5</f>
        <v>CAE Healthcare</v>
      </c>
      <c r="B8" s="26">
        <f>'Evaluator 1'!H5</f>
        <v>60</v>
      </c>
      <c r="C8" s="26">
        <f>'Evaluator 2'!H5</f>
        <v>52</v>
      </c>
      <c r="D8" s="26">
        <f>'Evaluator 3'!H5</f>
        <v>58</v>
      </c>
      <c r="E8" s="26">
        <f>'Evaluator 4'!H5</f>
        <v>54</v>
      </c>
      <c r="F8" s="26">
        <f>'Evaluator 5'!H5</f>
        <v>40</v>
      </c>
      <c r="G8" s="27">
        <f>'Evaluator 6'!H5</f>
        <v>42</v>
      </c>
      <c r="H8" s="28">
        <f>AVERAGE(B8:G8)</f>
        <v>51</v>
      </c>
      <c r="I8" s="38">
        <f>RANK(H8,$H$7:$H$9,0)</f>
        <v>1</v>
      </c>
      <c r="K8" s="31">
        <f>'Evaluator 6'!D5</f>
        <v>24</v>
      </c>
      <c r="L8" s="28">
        <f t="shared" ref="L8:L9" si="0">AVERAGE(K8)</f>
        <v>24</v>
      </c>
      <c r="M8" s="38">
        <f>RANK(L8,$L$7:$L$9,0)</f>
        <v>3</v>
      </c>
      <c r="O8" s="32">
        <f>H8+L8</f>
        <v>75</v>
      </c>
      <c r="P8" s="38">
        <f>RANK(O8,$O$7:$O$9,0)</f>
        <v>3</v>
      </c>
    </row>
    <row r="9" spans="1:16" ht="16.5" customHeight="1" x14ac:dyDescent="0.2">
      <c r="A9" s="34" t="str">
        <f>'Evaluator 6'!A6:D6</f>
        <v>EMS, LLC</v>
      </c>
      <c r="B9" s="26">
        <f>'Evaluator 1'!H6</f>
        <v>43</v>
      </c>
      <c r="C9" s="26">
        <f>'Evaluator 2'!H6</f>
        <v>47.4</v>
      </c>
      <c r="D9" s="26">
        <f>'Evaluator 3'!H6</f>
        <v>46</v>
      </c>
      <c r="E9" s="26">
        <f>'Evaluator 4'!H6</f>
        <v>42</v>
      </c>
      <c r="F9" s="26">
        <f>'Evaluator 5'!H6</f>
        <v>46</v>
      </c>
      <c r="G9" s="27">
        <f>'Evaluator 6'!H6</f>
        <v>60</v>
      </c>
      <c r="H9" s="28">
        <f>AVERAGE(B9:G9)</f>
        <v>47.4</v>
      </c>
      <c r="I9" s="38">
        <f>RANK(H9,$H$7:$H$9,0)</f>
        <v>2</v>
      </c>
      <c r="K9" s="31">
        <f>'Evaluator 6'!D6</f>
        <v>32</v>
      </c>
      <c r="L9" s="28">
        <f t="shared" si="0"/>
        <v>32</v>
      </c>
      <c r="M9" s="38">
        <f>RANK(L9,$L$7:$L$9,0)</f>
        <v>1</v>
      </c>
      <c r="O9" s="32">
        <f>H9+L9</f>
        <v>79.400000000000006</v>
      </c>
      <c r="P9" s="45">
        <f>RANK(O9,$O$7:$O$9,0)</f>
        <v>1</v>
      </c>
    </row>
    <row r="28" spans="1:1" x14ac:dyDescent="0.2">
      <c r="A28" s="35" t="s">
        <v>21</v>
      </c>
    </row>
    <row r="29" spans="1:1" x14ac:dyDescent="0.2">
      <c r="A29" s="35"/>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workbookViewId="0">
      <selection activeCell="S30" sqref="S30"/>
    </sheetView>
  </sheetViews>
  <sheetFormatPr defaultRowHeight="12.75" x14ac:dyDescent="0.2"/>
  <cols>
    <col min="1" max="1" width="20.7109375" style="52" customWidth="1"/>
    <col min="2" max="2" width="6.28515625" style="52" customWidth="1"/>
    <col min="3" max="3" width="11.5703125" style="52" bestFit="1" customWidth="1"/>
    <col min="4" max="4" width="9.140625" style="52" customWidth="1"/>
    <col min="5" max="5" width="6.5703125" style="52" customWidth="1"/>
    <col min="6" max="6" width="10.5703125" style="52" bestFit="1" customWidth="1"/>
    <col min="7" max="7" width="9.140625" style="52" customWidth="1"/>
    <col min="8" max="8" width="6.5703125" style="52" customWidth="1"/>
    <col min="9" max="9" width="10.5703125" style="52" bestFit="1" customWidth="1"/>
    <col min="10" max="10" width="9.140625" style="52" customWidth="1"/>
    <col min="11" max="11" width="6.7109375" style="52" customWidth="1"/>
    <col min="12" max="12" width="10.5703125" style="52" bestFit="1" customWidth="1"/>
    <col min="13" max="13" width="9.140625" style="52" customWidth="1"/>
    <col min="14" max="14" width="6.28515625" style="52" customWidth="1"/>
    <col min="15" max="15" width="10.5703125" style="52" bestFit="1" customWidth="1"/>
    <col min="16" max="16" width="9.140625" style="52" customWidth="1"/>
    <col min="17" max="17" width="6.28515625" style="52" customWidth="1"/>
    <col min="18" max="18" width="10.5703125" style="52" bestFit="1" customWidth="1"/>
    <col min="19" max="19" width="9.140625" style="52" customWidth="1"/>
    <col min="20" max="20" width="6.7109375" style="52" customWidth="1"/>
    <col min="21" max="21" width="10.5703125" style="52" bestFit="1" customWidth="1"/>
    <col min="22" max="22" width="9.140625" style="52" customWidth="1"/>
    <col min="23" max="23" width="6.28515625" style="52" customWidth="1"/>
    <col min="24" max="24" width="10.5703125" style="52" bestFit="1" customWidth="1"/>
    <col min="25" max="25" width="9.140625" style="52" customWidth="1"/>
    <col min="26" max="26" width="6.28515625" style="52" customWidth="1"/>
    <col min="27" max="27" width="10.5703125" style="52" bestFit="1" customWidth="1"/>
    <col min="28" max="28" width="9.140625" style="52" customWidth="1"/>
    <col min="29" max="29" width="6.7109375" style="52" customWidth="1"/>
    <col min="30" max="30" width="10.5703125" style="52" bestFit="1" customWidth="1"/>
    <col min="31" max="31" width="9.140625" style="52" customWidth="1"/>
    <col min="32" max="32" width="6.28515625" style="52" customWidth="1"/>
    <col min="33" max="33" width="10.5703125" style="52" bestFit="1" customWidth="1"/>
    <col min="34" max="34" width="9.140625" style="52" customWidth="1"/>
    <col min="35" max="35" width="6.28515625" style="52" customWidth="1"/>
    <col min="36" max="36" width="10.5703125" style="52" bestFit="1" customWidth="1"/>
    <col min="37" max="37" width="9.140625" style="52" customWidth="1"/>
    <col min="38" max="38" width="7.140625" style="52" customWidth="1"/>
    <col min="39" max="39" width="6.140625" style="52" customWidth="1"/>
    <col min="40" max="40" width="9.140625" style="52"/>
    <col min="41" max="41" width="17.5703125" style="52" bestFit="1" customWidth="1"/>
    <col min="42" max="16384" width="9.140625" style="52"/>
  </cols>
  <sheetData>
    <row r="1" spans="1:38" ht="15.75" x14ac:dyDescent="0.25">
      <c r="A1" s="51" t="s">
        <v>27</v>
      </c>
      <c r="B1" s="51"/>
      <c r="C1" s="51"/>
      <c r="D1" s="51"/>
      <c r="E1" s="51"/>
      <c r="F1" s="51"/>
      <c r="G1" s="51"/>
      <c r="H1" s="51"/>
      <c r="I1" s="51"/>
      <c r="J1" s="51"/>
    </row>
    <row r="2" spans="1:38" ht="15.75" x14ac:dyDescent="0.25">
      <c r="A2" s="53" t="s">
        <v>26</v>
      </c>
      <c r="B2" s="54"/>
      <c r="C2" s="54"/>
      <c r="D2" s="54"/>
      <c r="E2" s="54"/>
      <c r="F2" s="54"/>
      <c r="G2" s="54"/>
      <c r="H2" s="54"/>
      <c r="I2" s="54"/>
      <c r="J2" s="54"/>
    </row>
    <row r="3" spans="1:38" x14ac:dyDescent="0.2">
      <c r="A3" s="55" t="s">
        <v>28</v>
      </c>
      <c r="B3" s="56"/>
      <c r="C3" s="56"/>
      <c r="D3" s="56"/>
    </row>
    <row r="4" spans="1:38" ht="15" customHeight="1" x14ac:dyDescent="0.2">
      <c r="A4" s="55" t="s">
        <v>29</v>
      </c>
      <c r="B4" s="57">
        <v>43784</v>
      </c>
      <c r="C4" s="57"/>
      <c r="D4" s="57"/>
      <c r="E4" s="55"/>
    </row>
    <row r="5" spans="1:38" ht="15" customHeight="1" x14ac:dyDescent="0.2">
      <c r="C5" s="58" t="s">
        <v>30</v>
      </c>
      <c r="D5" s="59"/>
      <c r="E5" s="55"/>
    </row>
    <row r="6" spans="1:38" ht="15" customHeight="1" x14ac:dyDescent="0.2"/>
    <row r="7" spans="1:38" ht="15" customHeight="1" x14ac:dyDescent="0.2"/>
    <row r="9" spans="1:38" ht="11.25" customHeight="1" thickBot="1" x14ac:dyDescent="0.25"/>
    <row r="10" spans="1:38" s="60" customFormat="1" ht="13.5" thickBot="1" x14ac:dyDescent="0.25">
      <c r="B10" s="61" t="s">
        <v>31</v>
      </c>
      <c r="C10" s="62"/>
      <c r="D10" s="63"/>
      <c r="E10" s="61" t="s">
        <v>32</v>
      </c>
      <c r="F10" s="62"/>
      <c r="G10" s="63"/>
      <c r="H10" s="61" t="s">
        <v>33</v>
      </c>
      <c r="I10" s="62"/>
      <c r="J10" s="63"/>
      <c r="K10" s="61" t="s">
        <v>34</v>
      </c>
      <c r="L10" s="62"/>
      <c r="M10" s="63"/>
    </row>
    <row r="11" spans="1:38" s="60" customFormat="1" ht="105.75" customHeight="1" thickBot="1" x14ac:dyDescent="0.25">
      <c r="B11" s="64" t="s">
        <v>41</v>
      </c>
      <c r="C11" s="65"/>
      <c r="D11" s="66"/>
      <c r="E11" s="64" t="s">
        <v>35</v>
      </c>
      <c r="F11" s="65"/>
      <c r="G11" s="66"/>
      <c r="H11" s="64" t="s">
        <v>36</v>
      </c>
      <c r="I11" s="65"/>
      <c r="J11" s="66"/>
      <c r="K11" s="64" t="s">
        <v>37</v>
      </c>
      <c r="L11" s="65"/>
      <c r="M11" s="66"/>
    </row>
    <row r="12" spans="1:38" s="72" customFormat="1" ht="23.25" thickBot="1" x14ac:dyDescent="0.25">
      <c r="A12" s="67"/>
      <c r="B12" s="68" t="s">
        <v>38</v>
      </c>
      <c r="C12" s="69"/>
      <c r="D12" s="70"/>
      <c r="E12" s="68" t="s">
        <v>38</v>
      </c>
      <c r="F12" s="69"/>
      <c r="G12" s="70"/>
      <c r="H12" s="68" t="s">
        <v>38</v>
      </c>
      <c r="I12" s="69"/>
      <c r="J12" s="70"/>
      <c r="K12" s="68" t="s">
        <v>38</v>
      </c>
      <c r="L12" s="69"/>
      <c r="M12" s="70"/>
      <c r="N12" s="71" t="s">
        <v>11</v>
      </c>
    </row>
    <row r="13" spans="1:38" ht="15" customHeight="1" x14ac:dyDescent="0.2">
      <c r="A13" s="44" t="s">
        <v>22</v>
      </c>
      <c r="B13" s="73"/>
      <c r="C13" s="74">
        <v>8</v>
      </c>
      <c r="D13" s="75">
        <f>B13*$C$13</f>
        <v>0</v>
      </c>
      <c r="E13" s="73"/>
      <c r="F13" s="74">
        <v>6</v>
      </c>
      <c r="G13" s="75">
        <f>E13*$F$13</f>
        <v>0</v>
      </c>
      <c r="H13" s="73"/>
      <c r="I13" s="74">
        <v>4</v>
      </c>
      <c r="J13" s="75">
        <f>H13*$I$13</f>
        <v>0</v>
      </c>
      <c r="K13" s="73"/>
      <c r="L13" s="74">
        <v>2</v>
      </c>
      <c r="M13" s="75">
        <f>K13*$L$13</f>
        <v>0</v>
      </c>
      <c r="N13" s="76">
        <f>D13+G13+J13+M13</f>
        <v>0</v>
      </c>
    </row>
    <row r="14" spans="1:38" ht="15" customHeight="1" x14ac:dyDescent="0.2">
      <c r="A14" s="44" t="s">
        <v>23</v>
      </c>
      <c r="B14" s="73"/>
      <c r="C14" s="74"/>
      <c r="D14" s="75">
        <f t="shared" ref="D14:D15" si="0">B14*$C$13</f>
        <v>0</v>
      </c>
      <c r="E14" s="73"/>
      <c r="F14" s="74"/>
      <c r="G14" s="75">
        <f t="shared" ref="G14:G15" si="1">E14*$F$13</f>
        <v>0</v>
      </c>
      <c r="H14" s="73"/>
      <c r="I14" s="74"/>
      <c r="J14" s="75">
        <f t="shared" ref="J14:J15" si="2">H14*$I$13</f>
        <v>0</v>
      </c>
      <c r="K14" s="73"/>
      <c r="L14" s="74"/>
      <c r="M14" s="75">
        <f t="shared" ref="M14:M15" si="3">K14*$L$13</f>
        <v>0</v>
      </c>
      <c r="N14" s="76">
        <f t="shared" ref="N14:N15" si="4">D14+G14+J14+M14</f>
        <v>0</v>
      </c>
    </row>
    <row r="15" spans="1:38" ht="15" customHeight="1" x14ac:dyDescent="0.2">
      <c r="A15" s="44" t="s">
        <v>24</v>
      </c>
      <c r="B15" s="73"/>
      <c r="C15" s="74"/>
      <c r="D15" s="75">
        <f t="shared" si="0"/>
        <v>0</v>
      </c>
      <c r="E15" s="73"/>
      <c r="F15" s="74"/>
      <c r="G15" s="75">
        <f t="shared" si="1"/>
        <v>0</v>
      </c>
      <c r="H15" s="73"/>
      <c r="I15" s="74"/>
      <c r="J15" s="75">
        <f t="shared" si="2"/>
        <v>0</v>
      </c>
      <c r="K15" s="73"/>
      <c r="L15" s="74"/>
      <c r="M15" s="75">
        <f t="shared" si="3"/>
        <v>0</v>
      </c>
      <c r="N15" s="76">
        <f t="shared" si="4"/>
        <v>0</v>
      </c>
    </row>
    <row r="16" spans="1:38" s="77" customFormat="1" ht="7.5" customHeight="1" x14ac:dyDescent="0.2">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row>
    <row r="17" spans="1:32" s="79" customFormat="1" ht="6.75" customHeight="1" x14ac:dyDescent="0.2"/>
    <row r="19" spans="1:32" x14ac:dyDescent="0.2">
      <c r="A19" s="80" t="s">
        <v>39</v>
      </c>
      <c r="G19" s="81"/>
      <c r="H19" s="81"/>
    </row>
    <row r="20" spans="1:32" x14ac:dyDescent="0.2">
      <c r="G20" s="81"/>
      <c r="H20" s="81"/>
      <c r="I20" s="81"/>
      <c r="J20" s="81"/>
    </row>
    <row r="21" spans="1:32" x14ac:dyDescent="0.2">
      <c r="G21" s="81"/>
      <c r="H21" s="81"/>
      <c r="I21" s="81"/>
      <c r="J21" s="81"/>
      <c r="O21" s="82"/>
      <c r="P21" s="83"/>
      <c r="Q21" s="84"/>
      <c r="R21" s="83"/>
      <c r="S21" s="83"/>
    </row>
    <row r="22" spans="1:32" x14ac:dyDescent="0.2">
      <c r="G22" s="81"/>
      <c r="H22" s="81"/>
      <c r="I22" s="81"/>
      <c r="J22" s="81"/>
      <c r="O22" s="83"/>
      <c r="P22" s="83"/>
      <c r="Q22" s="84"/>
      <c r="R22" s="83"/>
      <c r="S22" s="83"/>
    </row>
    <row r="23" spans="1:32" x14ac:dyDescent="0.2">
      <c r="G23" s="81"/>
      <c r="H23" s="81"/>
      <c r="I23" s="81"/>
      <c r="J23" s="81"/>
      <c r="O23" s="83"/>
      <c r="P23" s="83"/>
      <c r="Q23" s="84"/>
      <c r="R23" s="83"/>
      <c r="S23" s="83"/>
    </row>
    <row r="24" spans="1:32" x14ac:dyDescent="0.2">
      <c r="G24" s="81"/>
      <c r="H24" s="81"/>
      <c r="I24" s="81"/>
      <c r="J24" s="81"/>
      <c r="O24" s="83"/>
      <c r="P24" s="83"/>
      <c r="Q24" s="84"/>
      <c r="R24" s="83"/>
      <c r="S24" s="83"/>
    </row>
    <row r="25" spans="1:32" x14ac:dyDescent="0.2">
      <c r="G25" s="81"/>
      <c r="H25" s="81"/>
      <c r="I25" s="81"/>
      <c r="J25" s="81"/>
      <c r="O25" s="83"/>
      <c r="P25" s="83"/>
      <c r="Q25" s="84"/>
      <c r="R25" s="83"/>
      <c r="S25" s="83"/>
    </row>
    <row r="26" spans="1:32" x14ac:dyDescent="0.2">
      <c r="G26" s="81"/>
      <c r="H26" s="81"/>
      <c r="I26" s="81"/>
      <c r="J26" s="81"/>
      <c r="O26" s="83"/>
      <c r="Q26" s="84"/>
    </row>
    <row r="27" spans="1:32" x14ac:dyDescent="0.2">
      <c r="B27" s="81"/>
      <c r="C27" s="81"/>
      <c r="D27" s="81"/>
      <c r="E27" s="81"/>
      <c r="F27" s="81"/>
      <c r="G27" s="81"/>
      <c r="H27" s="81"/>
      <c r="I27" s="81"/>
      <c r="J27" s="81"/>
    </row>
    <row r="28" spans="1:32" x14ac:dyDescent="0.2">
      <c r="H28" s="81"/>
      <c r="I28" s="81"/>
      <c r="J28" s="81"/>
      <c r="N28" s="81"/>
    </row>
    <row r="29" spans="1:32" x14ac:dyDescent="0.2">
      <c r="I29" s="81"/>
      <c r="J29" s="81"/>
      <c r="K29" s="81"/>
      <c r="L29" s="81"/>
      <c r="M29" s="81"/>
      <c r="N29" s="81"/>
      <c r="T29" s="81"/>
    </row>
    <row r="30" spans="1:32" x14ac:dyDescent="0.2">
      <c r="I30" s="81"/>
      <c r="J30" s="81"/>
      <c r="K30" s="81"/>
      <c r="L30" s="81"/>
      <c r="M30" s="81"/>
      <c r="N30" s="81"/>
      <c r="T30" s="81"/>
    </row>
    <row r="31" spans="1:32" x14ac:dyDescent="0.2">
      <c r="L31" s="81"/>
      <c r="M31" s="81"/>
      <c r="N31" s="81"/>
    </row>
    <row r="32" spans="1:32" x14ac:dyDescent="0.2">
      <c r="L32" s="81"/>
      <c r="M32" s="81"/>
      <c r="N32" s="81"/>
      <c r="U32" s="81"/>
      <c r="V32" s="81"/>
      <c r="W32" s="81"/>
      <c r="AD32" s="81"/>
      <c r="AE32" s="81"/>
      <c r="AF32" s="81"/>
    </row>
    <row r="33" spans="1:32" x14ac:dyDescent="0.2">
      <c r="L33" s="81"/>
      <c r="M33" s="81"/>
      <c r="N33" s="81"/>
      <c r="U33" s="81"/>
      <c r="V33" s="81"/>
      <c r="W33" s="81"/>
      <c r="AD33" s="81"/>
      <c r="AE33" s="81"/>
      <c r="AF33" s="81"/>
    </row>
    <row r="34" spans="1:32" x14ac:dyDescent="0.2">
      <c r="L34" s="81"/>
      <c r="M34" s="81"/>
      <c r="U34" s="81"/>
      <c r="V34" s="81"/>
      <c r="W34" s="81"/>
      <c r="AD34" s="81"/>
      <c r="AE34" s="81"/>
      <c r="AF34" s="81"/>
    </row>
    <row r="47" spans="1:32" x14ac:dyDescent="0.2">
      <c r="A47" s="85" t="s">
        <v>40</v>
      </c>
    </row>
  </sheetData>
  <mergeCells count="15">
    <mergeCell ref="K10:M10"/>
    <mergeCell ref="B11:D11"/>
    <mergeCell ref="E11:G11"/>
    <mergeCell ref="H11:J11"/>
    <mergeCell ref="K11:M11"/>
    <mergeCell ref="C13:C15"/>
    <mergeCell ref="F13:F15"/>
    <mergeCell ref="I13:I15"/>
    <mergeCell ref="L13:L15"/>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2020-02-18T16:47:44Z</dcterms:modified>
</cp:coreProperties>
</file>